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00"/>
  </bookViews>
  <sheets>
    <sheet name="CELKOVÉ VÝSLEDKY" sheetId="1" r:id="rId1"/>
    <sheet name="ZPV" sheetId="2" r:id="rId2"/>
  </sheets>
  <calcPr calcId="145621"/>
</workbook>
</file>

<file path=xl/calcChain.xml><?xml version="1.0" encoding="utf-8"?>
<calcChain xmlns="http://schemas.openxmlformats.org/spreadsheetml/2006/main">
  <c r="E25" i="1" l="1"/>
  <c r="T24" i="1"/>
  <c r="E14" i="1" l="1"/>
  <c r="T14" i="1"/>
  <c r="E15" i="1"/>
  <c r="E5" i="1"/>
  <c r="T4" i="1"/>
  <c r="E4" i="1"/>
  <c r="N24" i="2"/>
  <c r="M24" i="2"/>
  <c r="M22" i="2"/>
  <c r="F24" i="2"/>
  <c r="F23" i="2"/>
  <c r="F22" i="2"/>
  <c r="N22" i="2" s="1"/>
  <c r="F21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M8" i="2"/>
  <c r="N8" i="2" s="1"/>
  <c r="F3" i="2"/>
  <c r="E13" i="1" l="1"/>
  <c r="T12" i="1"/>
  <c r="E12" i="1"/>
  <c r="E27" i="1"/>
  <c r="T26" i="1"/>
  <c r="E26" i="1"/>
  <c r="E7" i="1"/>
  <c r="T6" i="1"/>
  <c r="E6" i="1"/>
  <c r="E21" i="1"/>
  <c r="T20" i="1"/>
  <c r="E20" i="1"/>
  <c r="E11" i="1"/>
  <c r="T10" i="1"/>
  <c r="E10" i="1"/>
  <c r="E22" i="1"/>
  <c r="T22" i="1"/>
  <c r="E23" i="1"/>
  <c r="M21" i="2"/>
  <c r="N21" i="2" s="1"/>
  <c r="M13" i="2"/>
  <c r="N13" i="2"/>
  <c r="M23" i="2"/>
  <c r="N23" i="2" s="1"/>
  <c r="M17" i="2"/>
  <c r="N17" i="2" s="1"/>
  <c r="M15" i="2"/>
  <c r="N15" i="2" s="1"/>
  <c r="M11" i="2"/>
  <c r="N11" i="2" s="1"/>
  <c r="M9" i="2"/>
  <c r="N9" i="2" s="1"/>
  <c r="M7" i="2"/>
  <c r="N7" i="2" s="1"/>
  <c r="M5" i="2"/>
  <c r="N5" i="2" s="1"/>
  <c r="M3" i="2"/>
  <c r="N3" i="2" s="1"/>
  <c r="E9" i="1"/>
  <c r="E17" i="1"/>
  <c r="E19" i="1"/>
  <c r="T8" i="1"/>
  <c r="T16" i="1"/>
  <c r="T18" i="1"/>
  <c r="E8" i="1"/>
  <c r="E16" i="1"/>
  <c r="E18" i="1"/>
</calcChain>
</file>

<file path=xl/sharedStrings.xml><?xml version="1.0" encoding="utf-8"?>
<sst xmlns="http://schemas.openxmlformats.org/spreadsheetml/2006/main" count="78" uniqueCount="45">
  <si>
    <t>družstvo</t>
  </si>
  <si>
    <t>výsledný čas na trati</t>
  </si>
  <si>
    <t>trestné minuty</t>
  </si>
  <si>
    <t>celkový čas</t>
  </si>
  <si>
    <t>ZPV</t>
  </si>
  <si>
    <t>výsledný čas</t>
  </si>
  <si>
    <t>štafeta 4 x 60</t>
  </si>
  <si>
    <t>štafeta dvojic</t>
  </si>
  <si>
    <t>útok CTIF</t>
  </si>
  <si>
    <t>štafeta CTIF</t>
  </si>
  <si>
    <t>útok Plamen</t>
  </si>
  <si>
    <t>CELKOVÝ SOUČET POŘADÍ</t>
  </si>
  <si>
    <t>Volary</t>
  </si>
  <si>
    <t>Netolice</t>
  </si>
  <si>
    <t>Ktiš</t>
  </si>
  <si>
    <t>Vitějovice</t>
  </si>
  <si>
    <t>Žernovice</t>
  </si>
  <si>
    <t>Svatá Maří</t>
  </si>
  <si>
    <t>Stachy</t>
  </si>
  <si>
    <t>Jáma</t>
  </si>
  <si>
    <t>pořadí</t>
  </si>
  <si>
    <t>startovní číslo</t>
  </si>
  <si>
    <t>z toho trestné body</t>
  </si>
  <si>
    <t>Závod požárnické všestranosti</t>
  </si>
  <si>
    <t>startovní pořadí</t>
  </si>
  <si>
    <t>čas startu</t>
  </si>
  <si>
    <t>čas v cíli</t>
  </si>
  <si>
    <t>součet čekacích časů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</si>
  <si>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</si>
  <si>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</si>
  <si>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</si>
  <si>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</si>
  <si>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</si>
  <si>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</si>
  <si>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součet tresných bodů</t>
  </si>
  <si>
    <t>výsledný čas na trati+součet tresných bodů</t>
  </si>
  <si>
    <t>konečné pořadí</t>
  </si>
  <si>
    <t>PRŮBĚŽNÉ POŘADÍ</t>
  </si>
  <si>
    <t>NP</t>
  </si>
  <si>
    <t>St.Prachatice</t>
  </si>
  <si>
    <t>Vl.Březí</t>
  </si>
  <si>
    <t>Tvrzice</t>
  </si>
  <si>
    <t>O</t>
  </si>
  <si>
    <t>Zdíkov</t>
  </si>
  <si>
    <t>hra PLAMEN 2012/2013                 podzimní kolo: Ktiš 06.10.2012                  jarní kolo: Zdíkov 18.-19.5.2013           kategorie: MH - STARŠÍ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</si>
</sst>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23" xfId="0" applyNumberFormat="1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 wrapText="1"/>
    </xf>
    <xf numFmtId="0" fontId="1" fillId="0" borderId="8" xfId="0" applyFont="1" applyFill="1" applyBorder="1"/>
    <xf numFmtId="2" fontId="1" fillId="0" borderId="17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0" fontId="0" fillId="0" borderId="0" xfId="0" applyFill="1"/>
    <xf numFmtId="164" fontId="1" fillId="0" borderId="26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2" fontId="3" fillId="0" borderId="5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2" workbookViewId="0">
      <selection activeCell="T24" sqref="T24:T25"/>
    </sheetView>
  </sheetViews>
  <sheetFormatPr defaultRowHeight="11.25" x14ac:dyDescent="0.2"/>
  <cols>
    <col min="1" max="1" width="7.140625" style="1" customWidth="1"/>
    <col min="2" max="2" width="7.7109375" style="1" customWidth="1"/>
    <col min="3" max="3" width="6.85546875" style="4" customWidth="1"/>
    <col min="4" max="4" width="5.85546875" style="3" customWidth="1"/>
    <col min="5" max="5" width="6.85546875" style="4" customWidth="1"/>
    <col min="6" max="6" width="5.140625" style="3" customWidth="1"/>
    <col min="7" max="7" width="6.85546875" style="4" customWidth="1"/>
    <col min="8" max="8" width="5.140625" style="3" customWidth="1"/>
    <col min="9" max="9" width="6.85546875" style="4" customWidth="1"/>
    <col min="10" max="10" width="5.85546875" style="3" customWidth="1"/>
    <col min="11" max="11" width="5.28515625" style="3" customWidth="1"/>
    <col min="12" max="12" width="6.85546875" style="3" customWidth="1"/>
    <col min="13" max="13" width="5.85546875" style="3" customWidth="1"/>
    <col min="14" max="14" width="5.28515625" style="3" customWidth="1"/>
    <col min="15" max="15" width="6.85546875" style="3" customWidth="1"/>
    <col min="16" max="16" width="5.85546875" style="3" customWidth="1"/>
    <col min="17" max="17" width="5.140625" style="3" customWidth="1"/>
    <col min="18" max="18" width="6.85546875" style="3" customWidth="1"/>
    <col min="19" max="19" width="5.140625" style="3" customWidth="1"/>
    <col min="20" max="21" width="7.7109375" style="3" customWidth="1"/>
    <col min="22" max="16384" width="9.140625" style="1"/>
  </cols>
  <sheetData>
    <row r="1" spans="1:21" ht="27" customHeight="1" thickBot="1" x14ac:dyDescent="0.3">
      <c r="A1" s="122" t="s">
        <v>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22.5" customHeight="1" thickBot="1" x14ac:dyDescent="0.3">
      <c r="A2" s="9"/>
      <c r="B2" s="9"/>
      <c r="C2" s="132" t="s">
        <v>4</v>
      </c>
      <c r="D2" s="133"/>
      <c r="E2" s="133"/>
      <c r="F2" s="134"/>
      <c r="G2" s="129" t="s">
        <v>6</v>
      </c>
      <c r="H2" s="130"/>
      <c r="I2" s="129" t="s">
        <v>7</v>
      </c>
      <c r="J2" s="131"/>
      <c r="K2" s="130"/>
      <c r="L2" s="129" t="s">
        <v>9</v>
      </c>
      <c r="M2" s="131"/>
      <c r="N2" s="130"/>
      <c r="O2" s="129" t="s">
        <v>8</v>
      </c>
      <c r="P2" s="131"/>
      <c r="Q2" s="130"/>
      <c r="R2" s="129" t="s">
        <v>10</v>
      </c>
      <c r="S2" s="130"/>
      <c r="T2" s="125" t="s">
        <v>11</v>
      </c>
      <c r="U2" s="126" t="s">
        <v>37</v>
      </c>
    </row>
    <row r="3" spans="1:21" s="2" customFormat="1" ht="40.5" customHeight="1" thickBot="1" x14ac:dyDescent="0.25">
      <c r="A3" s="10" t="s">
        <v>21</v>
      </c>
      <c r="B3" s="11" t="s">
        <v>0</v>
      </c>
      <c r="C3" s="12" t="s">
        <v>1</v>
      </c>
      <c r="D3" s="13" t="s">
        <v>2</v>
      </c>
      <c r="E3" s="14" t="s">
        <v>3</v>
      </c>
      <c r="F3" s="15" t="s">
        <v>20</v>
      </c>
      <c r="G3" s="12" t="s">
        <v>5</v>
      </c>
      <c r="H3" s="15" t="s">
        <v>20</v>
      </c>
      <c r="I3" s="12" t="s">
        <v>5</v>
      </c>
      <c r="J3" s="13" t="s">
        <v>22</v>
      </c>
      <c r="K3" s="15" t="s">
        <v>20</v>
      </c>
      <c r="L3" s="16" t="s">
        <v>5</v>
      </c>
      <c r="M3" s="13" t="s">
        <v>22</v>
      </c>
      <c r="N3" s="15" t="s">
        <v>20</v>
      </c>
      <c r="O3" s="16" t="s">
        <v>5</v>
      </c>
      <c r="P3" s="13" t="s">
        <v>22</v>
      </c>
      <c r="Q3" s="15" t="s">
        <v>20</v>
      </c>
      <c r="R3" s="16" t="s">
        <v>5</v>
      </c>
      <c r="S3" s="15" t="s">
        <v>20</v>
      </c>
      <c r="T3" s="125"/>
      <c r="U3" s="126"/>
    </row>
    <row r="4" spans="1:21" ht="12" customHeight="1" thickBot="1" x14ac:dyDescent="0.25">
      <c r="A4" s="84">
        <v>2</v>
      </c>
      <c r="B4" s="84" t="s">
        <v>17</v>
      </c>
      <c r="C4" s="48">
        <v>26.2</v>
      </c>
      <c r="D4" s="49">
        <v>10</v>
      </c>
      <c r="E4" s="50">
        <f t="shared" ref="E4:E13" si="0">D4+C4</f>
        <v>36.200000000000003</v>
      </c>
      <c r="F4" s="86">
        <v>2</v>
      </c>
      <c r="G4" s="51">
        <v>53.9</v>
      </c>
      <c r="H4" s="80">
        <v>1</v>
      </c>
      <c r="I4" s="48">
        <v>59.8</v>
      </c>
      <c r="J4" s="49">
        <v>0</v>
      </c>
      <c r="K4" s="88">
        <v>3</v>
      </c>
      <c r="L4" s="57">
        <v>94.26</v>
      </c>
      <c r="M4" s="58">
        <v>0</v>
      </c>
      <c r="N4" s="90">
        <v>2</v>
      </c>
      <c r="O4" s="60">
        <v>95.22</v>
      </c>
      <c r="P4" s="49">
        <v>10</v>
      </c>
      <c r="Q4" s="80">
        <v>3</v>
      </c>
      <c r="R4" s="75">
        <v>43.94</v>
      </c>
      <c r="S4" s="80">
        <v>3</v>
      </c>
      <c r="T4" s="82">
        <f t="shared" ref="T4" si="1">S4+Q4+N4+K4+H4+F4</f>
        <v>14</v>
      </c>
      <c r="U4" s="82">
        <v>1</v>
      </c>
    </row>
    <row r="5" spans="1:21" ht="12" customHeight="1" thickBot="1" x14ac:dyDescent="0.25">
      <c r="A5" s="85"/>
      <c r="B5" s="85"/>
      <c r="C5" s="53">
        <v>0</v>
      </c>
      <c r="D5" s="54">
        <v>0</v>
      </c>
      <c r="E5" s="55">
        <f t="shared" si="0"/>
        <v>0</v>
      </c>
      <c r="F5" s="87"/>
      <c r="G5" s="53">
        <v>58.58</v>
      </c>
      <c r="H5" s="81"/>
      <c r="I5" s="53">
        <v>74.7</v>
      </c>
      <c r="J5" s="54">
        <v>0</v>
      </c>
      <c r="K5" s="89"/>
      <c r="L5" s="51">
        <v>86.86</v>
      </c>
      <c r="M5" s="59">
        <v>0</v>
      </c>
      <c r="N5" s="91"/>
      <c r="O5" s="61"/>
      <c r="P5" s="54"/>
      <c r="Q5" s="81"/>
      <c r="R5" s="73">
        <v>29.52</v>
      </c>
      <c r="S5" s="81"/>
      <c r="T5" s="83"/>
      <c r="U5" s="83"/>
    </row>
    <row r="6" spans="1:21" ht="12" customHeight="1" x14ac:dyDescent="0.2">
      <c r="A6" s="104">
        <v>4</v>
      </c>
      <c r="B6" s="104" t="s">
        <v>19</v>
      </c>
      <c r="C6" s="25">
        <v>26.55</v>
      </c>
      <c r="D6" s="26">
        <v>22</v>
      </c>
      <c r="E6" s="27">
        <f>D6+C6</f>
        <v>48.55</v>
      </c>
      <c r="F6" s="106">
        <v>5</v>
      </c>
      <c r="G6" s="25">
        <v>54.55</v>
      </c>
      <c r="H6" s="108">
        <v>2</v>
      </c>
      <c r="I6" s="25">
        <v>84.7</v>
      </c>
      <c r="J6" s="26">
        <v>30</v>
      </c>
      <c r="K6" s="98">
        <v>6</v>
      </c>
      <c r="L6" s="34">
        <v>96.94</v>
      </c>
      <c r="M6" s="68">
        <v>10</v>
      </c>
      <c r="N6" s="110">
        <v>1</v>
      </c>
      <c r="O6" s="62">
        <v>91.06</v>
      </c>
      <c r="P6" s="26">
        <v>10</v>
      </c>
      <c r="Q6" s="108">
        <v>2</v>
      </c>
      <c r="R6" s="28">
        <v>27.74</v>
      </c>
      <c r="S6" s="108">
        <v>2</v>
      </c>
      <c r="T6" s="112">
        <f t="shared" ref="T6" si="2">S6+Q6+N6+K6+H6+F6</f>
        <v>18</v>
      </c>
      <c r="U6" s="112">
        <v>2</v>
      </c>
    </row>
    <row r="7" spans="1:21" ht="12" customHeight="1" thickBot="1" x14ac:dyDescent="0.25">
      <c r="A7" s="105"/>
      <c r="B7" s="105"/>
      <c r="C7" s="32">
        <v>0</v>
      </c>
      <c r="D7" s="33">
        <v>0</v>
      </c>
      <c r="E7" s="31">
        <f>D7+C7</f>
        <v>0</v>
      </c>
      <c r="F7" s="107"/>
      <c r="G7" s="32">
        <v>0</v>
      </c>
      <c r="H7" s="109"/>
      <c r="I7" s="32">
        <v>0</v>
      </c>
      <c r="J7" s="33">
        <v>0</v>
      </c>
      <c r="K7" s="99"/>
      <c r="L7" s="30">
        <v>84.2</v>
      </c>
      <c r="M7" s="66">
        <v>0</v>
      </c>
      <c r="N7" s="111"/>
      <c r="O7" s="63"/>
      <c r="P7" s="33"/>
      <c r="Q7" s="109"/>
      <c r="R7" s="35" t="s">
        <v>38</v>
      </c>
      <c r="S7" s="109"/>
      <c r="T7" s="113"/>
      <c r="U7" s="113"/>
    </row>
    <row r="8" spans="1:21" ht="10.5" customHeight="1" x14ac:dyDescent="0.2">
      <c r="A8" s="84">
        <v>10</v>
      </c>
      <c r="B8" s="127" t="s">
        <v>40</v>
      </c>
      <c r="C8" s="48">
        <v>27.35</v>
      </c>
      <c r="D8" s="49">
        <v>7</v>
      </c>
      <c r="E8" s="50">
        <f>D8+C8</f>
        <v>34.35</v>
      </c>
      <c r="F8" s="86">
        <v>1</v>
      </c>
      <c r="G8" s="48">
        <v>55.69</v>
      </c>
      <c r="H8" s="80">
        <v>4</v>
      </c>
      <c r="I8" s="48">
        <v>59.24</v>
      </c>
      <c r="J8" s="49">
        <v>0</v>
      </c>
      <c r="K8" s="88">
        <v>2</v>
      </c>
      <c r="L8" s="57">
        <v>100.61</v>
      </c>
      <c r="M8" s="58">
        <v>10</v>
      </c>
      <c r="N8" s="90">
        <v>4</v>
      </c>
      <c r="O8" s="60">
        <v>79.88</v>
      </c>
      <c r="P8" s="49">
        <v>10</v>
      </c>
      <c r="Q8" s="80">
        <v>1</v>
      </c>
      <c r="R8" s="52">
        <v>42.99</v>
      </c>
      <c r="S8" s="80">
        <v>7</v>
      </c>
      <c r="T8" s="82">
        <f t="shared" ref="T8" si="3">S8+Q8+N8+K8+H8+F8</f>
        <v>19</v>
      </c>
      <c r="U8" s="82">
        <v>3</v>
      </c>
    </row>
    <row r="9" spans="1:21" ht="12" customHeight="1" thickBot="1" x14ac:dyDescent="0.25">
      <c r="A9" s="85"/>
      <c r="B9" s="128"/>
      <c r="C9" s="53">
        <v>37.299999999999997</v>
      </c>
      <c r="D9" s="54">
        <v>32</v>
      </c>
      <c r="E9" s="55">
        <f>D9+C9</f>
        <v>69.3</v>
      </c>
      <c r="F9" s="87"/>
      <c r="G9" s="53" t="s">
        <v>38</v>
      </c>
      <c r="H9" s="81"/>
      <c r="I9" s="53">
        <v>76.599999999999994</v>
      </c>
      <c r="J9" s="54">
        <v>10</v>
      </c>
      <c r="K9" s="89"/>
      <c r="L9" s="51">
        <v>92.12</v>
      </c>
      <c r="M9" s="59">
        <v>0</v>
      </c>
      <c r="N9" s="91"/>
      <c r="O9" s="61"/>
      <c r="P9" s="54"/>
      <c r="Q9" s="81"/>
      <c r="R9" s="56">
        <v>64.03</v>
      </c>
      <c r="S9" s="81"/>
      <c r="T9" s="83"/>
      <c r="U9" s="83"/>
    </row>
    <row r="10" spans="1:21" s="45" customFormat="1" ht="12" customHeight="1" thickBot="1" x14ac:dyDescent="0.25">
      <c r="A10" s="100">
        <v>3</v>
      </c>
      <c r="B10" s="100" t="s">
        <v>16</v>
      </c>
      <c r="C10" s="42">
        <v>32.299999999999997</v>
      </c>
      <c r="D10" s="43">
        <v>17</v>
      </c>
      <c r="E10" s="44">
        <f t="shared" ref="E10:E11" si="4">D10+C10</f>
        <v>49.3</v>
      </c>
      <c r="F10" s="92">
        <v>6</v>
      </c>
      <c r="G10" s="47">
        <v>57.36</v>
      </c>
      <c r="H10" s="94">
        <v>5</v>
      </c>
      <c r="I10" s="69">
        <v>69.27</v>
      </c>
      <c r="J10" s="70">
        <v>0</v>
      </c>
      <c r="K10" s="116">
        <v>4</v>
      </c>
      <c r="L10" s="42">
        <v>96.26</v>
      </c>
      <c r="M10" s="43">
        <v>0</v>
      </c>
      <c r="N10" s="120">
        <v>5</v>
      </c>
      <c r="O10" s="64">
        <v>104.41</v>
      </c>
      <c r="P10" s="43">
        <v>40</v>
      </c>
      <c r="Q10" s="94">
        <v>4</v>
      </c>
      <c r="R10" s="74">
        <v>27.72</v>
      </c>
      <c r="S10" s="94">
        <v>1</v>
      </c>
      <c r="T10" s="96">
        <f t="shared" ref="T10" si="5">S10+Q10+N10+K10+H10+F10</f>
        <v>25</v>
      </c>
      <c r="U10" s="96">
        <v>4</v>
      </c>
    </row>
    <row r="11" spans="1:21" s="45" customFormat="1" ht="12" customHeight="1" thickBot="1" x14ac:dyDescent="0.25">
      <c r="A11" s="101"/>
      <c r="B11" s="101"/>
      <c r="C11" s="36">
        <v>35.43</v>
      </c>
      <c r="D11" s="37">
        <v>25</v>
      </c>
      <c r="E11" s="46">
        <f t="shared" si="4"/>
        <v>60.43</v>
      </c>
      <c r="F11" s="93"/>
      <c r="G11" s="36">
        <v>67.05</v>
      </c>
      <c r="H11" s="95"/>
      <c r="I11" s="47">
        <v>68.099999999999994</v>
      </c>
      <c r="J11" s="67">
        <v>0</v>
      </c>
      <c r="K11" s="117"/>
      <c r="L11" s="36">
        <v>101.15</v>
      </c>
      <c r="M11" s="37">
        <v>0</v>
      </c>
      <c r="N11" s="121"/>
      <c r="O11" s="65"/>
      <c r="P11" s="37"/>
      <c r="Q11" s="95"/>
      <c r="R11" s="76">
        <v>35.33</v>
      </c>
      <c r="S11" s="95"/>
      <c r="T11" s="97"/>
      <c r="U11" s="97"/>
    </row>
    <row r="12" spans="1:21" ht="12" customHeight="1" x14ac:dyDescent="0.2">
      <c r="A12" s="84">
        <v>8</v>
      </c>
      <c r="B12" s="84" t="s">
        <v>13</v>
      </c>
      <c r="C12" s="48">
        <v>28.19</v>
      </c>
      <c r="D12" s="49">
        <v>17</v>
      </c>
      <c r="E12" s="50">
        <f t="shared" si="0"/>
        <v>45.19</v>
      </c>
      <c r="F12" s="86">
        <v>3</v>
      </c>
      <c r="G12" s="48">
        <v>55.16</v>
      </c>
      <c r="H12" s="80">
        <v>3</v>
      </c>
      <c r="I12" s="48">
        <v>55.41</v>
      </c>
      <c r="J12" s="49">
        <v>0</v>
      </c>
      <c r="K12" s="88">
        <v>1</v>
      </c>
      <c r="L12" s="57">
        <v>124</v>
      </c>
      <c r="M12" s="58">
        <v>20</v>
      </c>
      <c r="N12" s="90">
        <v>8</v>
      </c>
      <c r="O12" s="60">
        <v>112.03</v>
      </c>
      <c r="P12" s="49">
        <v>20</v>
      </c>
      <c r="Q12" s="80">
        <v>6</v>
      </c>
      <c r="R12" s="75">
        <v>47.89</v>
      </c>
      <c r="S12" s="80">
        <v>5</v>
      </c>
      <c r="T12" s="82">
        <f t="shared" ref="T12" si="6">S12+Q12+N12+K12+H12+F12</f>
        <v>26</v>
      </c>
      <c r="U12" s="82">
        <v>5</v>
      </c>
    </row>
    <row r="13" spans="1:21" ht="12" customHeight="1" thickBot="1" x14ac:dyDescent="0.25">
      <c r="A13" s="85"/>
      <c r="B13" s="85"/>
      <c r="C13" s="53">
        <v>0</v>
      </c>
      <c r="D13" s="54">
        <v>0</v>
      </c>
      <c r="E13" s="55">
        <f t="shared" si="0"/>
        <v>0</v>
      </c>
      <c r="F13" s="87"/>
      <c r="G13" s="53" t="s">
        <v>42</v>
      </c>
      <c r="H13" s="81"/>
      <c r="I13" s="53">
        <v>0</v>
      </c>
      <c r="J13" s="54">
        <v>0</v>
      </c>
      <c r="K13" s="89"/>
      <c r="L13" s="51">
        <v>115.38</v>
      </c>
      <c r="M13" s="59">
        <v>20</v>
      </c>
      <c r="N13" s="91"/>
      <c r="O13" s="61"/>
      <c r="P13" s="54"/>
      <c r="Q13" s="81"/>
      <c r="R13" s="73">
        <v>39.32</v>
      </c>
      <c r="S13" s="81"/>
      <c r="T13" s="83"/>
      <c r="U13" s="83"/>
    </row>
    <row r="14" spans="1:21" s="45" customFormat="1" ht="12" customHeight="1" x14ac:dyDescent="0.2">
      <c r="A14" s="100">
        <v>1</v>
      </c>
      <c r="B14" s="100" t="s">
        <v>12</v>
      </c>
      <c r="C14" s="42">
        <v>30.1</v>
      </c>
      <c r="D14" s="43">
        <v>18</v>
      </c>
      <c r="E14" s="44">
        <f>D14+C14</f>
        <v>48.1</v>
      </c>
      <c r="F14" s="92">
        <v>4</v>
      </c>
      <c r="G14" s="42">
        <v>66.11</v>
      </c>
      <c r="H14" s="94">
        <v>8</v>
      </c>
      <c r="I14" s="42">
        <v>71.540000000000006</v>
      </c>
      <c r="J14" s="43">
        <v>0</v>
      </c>
      <c r="K14" s="116">
        <v>5</v>
      </c>
      <c r="L14" s="69">
        <v>98.58</v>
      </c>
      <c r="M14" s="70">
        <v>0</v>
      </c>
      <c r="N14" s="120">
        <v>3</v>
      </c>
      <c r="O14" s="64">
        <v>111.53</v>
      </c>
      <c r="P14" s="43">
        <v>5</v>
      </c>
      <c r="Q14" s="94">
        <v>5</v>
      </c>
      <c r="R14" s="74">
        <v>43.59</v>
      </c>
      <c r="S14" s="94">
        <v>8</v>
      </c>
      <c r="T14" s="96">
        <f t="shared" ref="T14" si="7">S14+Q14+N14+K14+H14+F14</f>
        <v>33</v>
      </c>
      <c r="U14" s="96">
        <v>6</v>
      </c>
    </row>
    <row r="15" spans="1:21" s="45" customFormat="1" ht="12" customHeight="1" thickBot="1" x14ac:dyDescent="0.25">
      <c r="A15" s="101"/>
      <c r="B15" s="101"/>
      <c r="C15" s="36">
        <v>0</v>
      </c>
      <c r="D15" s="37">
        <v>0</v>
      </c>
      <c r="E15" s="46">
        <f>D15+C15</f>
        <v>0</v>
      </c>
      <c r="F15" s="93"/>
      <c r="G15" s="36" t="s">
        <v>38</v>
      </c>
      <c r="H15" s="95"/>
      <c r="I15" s="36">
        <v>92.74</v>
      </c>
      <c r="J15" s="37">
        <v>30</v>
      </c>
      <c r="K15" s="117"/>
      <c r="L15" s="47">
        <v>91.27</v>
      </c>
      <c r="M15" s="67">
        <v>0</v>
      </c>
      <c r="N15" s="121"/>
      <c r="O15" s="65"/>
      <c r="P15" s="37"/>
      <c r="Q15" s="95"/>
      <c r="R15" s="36">
        <v>82.93</v>
      </c>
      <c r="S15" s="95"/>
      <c r="T15" s="97"/>
      <c r="U15" s="97"/>
    </row>
    <row r="16" spans="1:21" s="45" customFormat="1" ht="12" customHeight="1" x14ac:dyDescent="0.2">
      <c r="A16" s="84">
        <v>7</v>
      </c>
      <c r="B16" s="127" t="s">
        <v>18</v>
      </c>
      <c r="C16" s="48">
        <v>26.29</v>
      </c>
      <c r="D16" s="49">
        <v>29</v>
      </c>
      <c r="E16" s="50">
        <f t="shared" ref="E16:E17" si="8">D16+C16</f>
        <v>55.29</v>
      </c>
      <c r="F16" s="86">
        <v>8</v>
      </c>
      <c r="G16" s="48">
        <v>60.37</v>
      </c>
      <c r="H16" s="80">
        <v>7</v>
      </c>
      <c r="I16" s="48">
        <v>92.41</v>
      </c>
      <c r="J16" s="49">
        <v>20</v>
      </c>
      <c r="K16" s="88">
        <v>8</v>
      </c>
      <c r="L16" s="48">
        <v>105.93</v>
      </c>
      <c r="M16" s="49">
        <v>10</v>
      </c>
      <c r="N16" s="90">
        <v>6</v>
      </c>
      <c r="O16" s="60">
        <v>287.64999999999998</v>
      </c>
      <c r="P16" s="49">
        <v>165</v>
      </c>
      <c r="Q16" s="80">
        <v>10</v>
      </c>
      <c r="R16" s="75">
        <v>52.85</v>
      </c>
      <c r="S16" s="80">
        <v>4</v>
      </c>
      <c r="T16" s="82">
        <f t="shared" ref="T16" si="9">S16+Q16+N16+K16+H16+F16</f>
        <v>43</v>
      </c>
      <c r="U16" s="82">
        <v>7</v>
      </c>
    </row>
    <row r="17" spans="1:22" s="45" customFormat="1" ht="12" customHeight="1" thickBot="1" x14ac:dyDescent="0.25">
      <c r="A17" s="85"/>
      <c r="B17" s="128"/>
      <c r="C17" s="53">
        <v>0</v>
      </c>
      <c r="D17" s="54">
        <v>0</v>
      </c>
      <c r="E17" s="55">
        <f t="shared" si="8"/>
        <v>0</v>
      </c>
      <c r="F17" s="87"/>
      <c r="G17" s="53">
        <v>0</v>
      </c>
      <c r="H17" s="81"/>
      <c r="I17" s="53">
        <v>0</v>
      </c>
      <c r="J17" s="54">
        <v>0</v>
      </c>
      <c r="K17" s="89"/>
      <c r="L17" s="53">
        <v>127.49</v>
      </c>
      <c r="M17" s="54">
        <v>20</v>
      </c>
      <c r="N17" s="91"/>
      <c r="O17" s="61"/>
      <c r="P17" s="54"/>
      <c r="Q17" s="81"/>
      <c r="R17" s="51">
        <v>37.5</v>
      </c>
      <c r="S17" s="81"/>
      <c r="T17" s="83"/>
      <c r="U17" s="83"/>
    </row>
    <row r="18" spans="1:22" ht="12" thickBot="1" x14ac:dyDescent="0.25">
      <c r="A18" s="100">
        <v>11</v>
      </c>
      <c r="B18" s="114" t="s">
        <v>41</v>
      </c>
      <c r="C18" s="42">
        <v>35.29</v>
      </c>
      <c r="D18" s="43">
        <v>16</v>
      </c>
      <c r="E18" s="44">
        <f t="shared" ref="E18:E19" si="10">D18+C18</f>
        <v>51.29</v>
      </c>
      <c r="F18" s="92">
        <v>7</v>
      </c>
      <c r="G18" s="47">
        <v>59.54</v>
      </c>
      <c r="H18" s="94">
        <v>6</v>
      </c>
      <c r="I18" s="69">
        <v>93.2</v>
      </c>
      <c r="J18" s="70">
        <v>20</v>
      </c>
      <c r="K18" s="116">
        <v>7</v>
      </c>
      <c r="L18" s="42">
        <v>300</v>
      </c>
      <c r="M18" s="43">
        <v>0</v>
      </c>
      <c r="N18" s="120">
        <v>11</v>
      </c>
      <c r="O18" s="77">
        <v>300</v>
      </c>
      <c r="P18" s="43">
        <v>0</v>
      </c>
      <c r="Q18" s="94">
        <v>11</v>
      </c>
      <c r="R18" s="47" t="s">
        <v>38</v>
      </c>
      <c r="S18" s="94">
        <v>11</v>
      </c>
      <c r="T18" s="96">
        <f t="shared" ref="T18" si="11">S18+Q18+N18+K18+H18+F18</f>
        <v>53</v>
      </c>
      <c r="U18" s="96">
        <v>8</v>
      </c>
    </row>
    <row r="19" spans="1:22" ht="12" thickBot="1" x14ac:dyDescent="0.25">
      <c r="A19" s="101"/>
      <c r="B19" s="115"/>
      <c r="C19" s="36">
        <v>37.15</v>
      </c>
      <c r="D19" s="37">
        <v>15</v>
      </c>
      <c r="E19" s="46">
        <f t="shared" si="10"/>
        <v>52.15</v>
      </c>
      <c r="F19" s="93"/>
      <c r="G19" s="36" t="s">
        <v>38</v>
      </c>
      <c r="H19" s="95"/>
      <c r="I19" s="47">
        <v>91.45</v>
      </c>
      <c r="J19" s="67">
        <v>10</v>
      </c>
      <c r="K19" s="117"/>
      <c r="L19" s="36">
        <v>300</v>
      </c>
      <c r="M19" s="37">
        <v>0</v>
      </c>
      <c r="N19" s="121"/>
      <c r="O19" s="65"/>
      <c r="P19" s="37"/>
      <c r="Q19" s="95"/>
      <c r="R19" s="36" t="s">
        <v>38</v>
      </c>
      <c r="S19" s="95"/>
      <c r="T19" s="97"/>
      <c r="U19" s="97"/>
    </row>
    <row r="20" spans="1:22" ht="12" customHeight="1" x14ac:dyDescent="0.2">
      <c r="A20" s="84">
        <v>5</v>
      </c>
      <c r="B20" s="84" t="s">
        <v>14</v>
      </c>
      <c r="C20" s="48">
        <v>35.18</v>
      </c>
      <c r="D20" s="49">
        <v>25</v>
      </c>
      <c r="E20" s="50">
        <f t="shared" ref="E20:E21" si="12">D20+C20</f>
        <v>60.18</v>
      </c>
      <c r="F20" s="86">
        <v>9</v>
      </c>
      <c r="G20" s="48">
        <v>71.7</v>
      </c>
      <c r="H20" s="80">
        <v>9</v>
      </c>
      <c r="I20" s="48">
        <v>116</v>
      </c>
      <c r="J20" s="49">
        <v>40</v>
      </c>
      <c r="K20" s="88">
        <v>10</v>
      </c>
      <c r="L20" s="48">
        <v>123.03</v>
      </c>
      <c r="M20" s="49">
        <v>10</v>
      </c>
      <c r="N20" s="90">
        <v>10</v>
      </c>
      <c r="O20" s="60">
        <v>172.4</v>
      </c>
      <c r="P20" s="49">
        <v>60</v>
      </c>
      <c r="Q20" s="80">
        <v>7</v>
      </c>
      <c r="R20" s="52">
        <v>45.36</v>
      </c>
      <c r="S20" s="80">
        <v>9</v>
      </c>
      <c r="T20" s="82">
        <f>S20+Q20+N20+K20+H20+F20</f>
        <v>54</v>
      </c>
      <c r="U20" s="82">
        <v>9</v>
      </c>
    </row>
    <row r="21" spans="1:22" ht="12" customHeight="1" thickBot="1" x14ac:dyDescent="0.25">
      <c r="A21" s="85"/>
      <c r="B21" s="85"/>
      <c r="C21" s="53">
        <v>0</v>
      </c>
      <c r="D21" s="54">
        <v>0</v>
      </c>
      <c r="E21" s="55">
        <f t="shared" si="12"/>
        <v>0</v>
      </c>
      <c r="F21" s="87"/>
      <c r="G21" s="53">
        <v>95.5</v>
      </c>
      <c r="H21" s="81"/>
      <c r="I21" s="53">
        <v>0</v>
      </c>
      <c r="J21" s="54">
        <v>0</v>
      </c>
      <c r="K21" s="89"/>
      <c r="L21" s="53">
        <v>131.69</v>
      </c>
      <c r="M21" s="54">
        <v>0</v>
      </c>
      <c r="N21" s="91"/>
      <c r="O21" s="61"/>
      <c r="P21" s="54"/>
      <c r="Q21" s="81"/>
      <c r="R21" s="53" t="s">
        <v>38</v>
      </c>
      <c r="S21" s="81"/>
      <c r="T21" s="83"/>
      <c r="U21" s="83"/>
    </row>
    <row r="22" spans="1:22" ht="12" customHeight="1" x14ac:dyDescent="0.2">
      <c r="A22" s="104">
        <v>6</v>
      </c>
      <c r="B22" s="104" t="s">
        <v>39</v>
      </c>
      <c r="C22" s="25">
        <v>38.31</v>
      </c>
      <c r="D22" s="26">
        <v>47</v>
      </c>
      <c r="E22" s="27">
        <f t="shared" ref="E22:E23" si="13">D22+C22</f>
        <v>85.31</v>
      </c>
      <c r="F22" s="106">
        <v>10</v>
      </c>
      <c r="G22" s="34" t="s">
        <v>38</v>
      </c>
      <c r="H22" s="108">
        <v>10</v>
      </c>
      <c r="I22" s="25">
        <v>109.7</v>
      </c>
      <c r="J22" s="26">
        <v>30</v>
      </c>
      <c r="K22" s="98">
        <v>9</v>
      </c>
      <c r="L22" s="34">
        <v>115.73</v>
      </c>
      <c r="M22" s="68">
        <v>0</v>
      </c>
      <c r="N22" s="110">
        <v>7</v>
      </c>
      <c r="O22" s="62">
        <v>215.37</v>
      </c>
      <c r="P22" s="26">
        <v>95</v>
      </c>
      <c r="Q22" s="108">
        <v>8</v>
      </c>
      <c r="R22" s="29">
        <v>71.89</v>
      </c>
      <c r="S22" s="108">
        <v>10</v>
      </c>
      <c r="T22" s="112">
        <f t="shared" ref="T22" si="14">S22+Q22+N22+K22+H22+F22</f>
        <v>54</v>
      </c>
      <c r="U22" s="112">
        <v>10</v>
      </c>
    </row>
    <row r="23" spans="1:22" ht="12.75" customHeight="1" thickBot="1" x14ac:dyDescent="0.25">
      <c r="A23" s="105"/>
      <c r="B23" s="105"/>
      <c r="C23" s="32">
        <v>0</v>
      </c>
      <c r="D23" s="33">
        <v>0</v>
      </c>
      <c r="E23" s="31">
        <f t="shared" si="13"/>
        <v>0</v>
      </c>
      <c r="F23" s="107"/>
      <c r="G23" s="30">
        <v>72.849999999999994</v>
      </c>
      <c r="H23" s="109"/>
      <c r="I23" s="32" t="s">
        <v>38</v>
      </c>
      <c r="J23" s="33">
        <v>0</v>
      </c>
      <c r="K23" s="99"/>
      <c r="L23" s="30">
        <v>113.74</v>
      </c>
      <c r="M23" s="66">
        <v>0</v>
      </c>
      <c r="N23" s="111"/>
      <c r="O23" s="63"/>
      <c r="P23" s="33"/>
      <c r="Q23" s="109"/>
      <c r="R23" s="30">
        <v>68.8</v>
      </c>
      <c r="S23" s="109"/>
      <c r="T23" s="113"/>
      <c r="U23" s="113"/>
    </row>
    <row r="24" spans="1:22" ht="12" customHeight="1" x14ac:dyDescent="0.2">
      <c r="A24" s="84">
        <v>6</v>
      </c>
      <c r="B24" s="84" t="s">
        <v>43</v>
      </c>
      <c r="C24" s="48">
        <v>300</v>
      </c>
      <c r="D24" s="49">
        <v>0</v>
      </c>
      <c r="E24" s="50">
        <v>300</v>
      </c>
      <c r="F24" s="86">
        <v>11</v>
      </c>
      <c r="G24" s="57">
        <v>300</v>
      </c>
      <c r="H24" s="80">
        <v>11</v>
      </c>
      <c r="I24" s="48">
        <v>300</v>
      </c>
      <c r="J24" s="49">
        <v>30</v>
      </c>
      <c r="K24" s="88">
        <v>11</v>
      </c>
      <c r="L24" s="57">
        <v>119.43</v>
      </c>
      <c r="M24" s="58">
        <v>20</v>
      </c>
      <c r="N24" s="90">
        <v>9</v>
      </c>
      <c r="O24" s="60">
        <v>244.13</v>
      </c>
      <c r="P24" s="49">
        <v>135</v>
      </c>
      <c r="Q24" s="80">
        <v>9</v>
      </c>
      <c r="R24" s="75" t="s">
        <v>38</v>
      </c>
      <c r="S24" s="80">
        <v>6</v>
      </c>
      <c r="T24" s="82">
        <f t="shared" ref="T24" si="15">S24+Q24+N24+K24+H24+F24</f>
        <v>57</v>
      </c>
      <c r="U24" s="82">
        <v>11</v>
      </c>
    </row>
    <row r="25" spans="1:22" ht="12.75" customHeight="1" thickBot="1" x14ac:dyDescent="0.25">
      <c r="A25" s="85"/>
      <c r="B25" s="85"/>
      <c r="C25" s="53">
        <v>300</v>
      </c>
      <c r="D25" s="54">
        <v>0</v>
      </c>
      <c r="E25" s="55">
        <f>D25+C25</f>
        <v>300</v>
      </c>
      <c r="F25" s="87"/>
      <c r="G25" s="51">
        <v>300</v>
      </c>
      <c r="H25" s="81"/>
      <c r="I25" s="53">
        <v>300</v>
      </c>
      <c r="J25" s="54">
        <v>0</v>
      </c>
      <c r="K25" s="89"/>
      <c r="L25" s="51">
        <v>117.03</v>
      </c>
      <c r="M25" s="59">
        <v>20</v>
      </c>
      <c r="N25" s="91"/>
      <c r="O25" s="61"/>
      <c r="P25" s="54"/>
      <c r="Q25" s="81"/>
      <c r="R25" s="73">
        <v>41.45</v>
      </c>
      <c r="S25" s="81"/>
      <c r="T25" s="83"/>
      <c r="U25" s="83"/>
    </row>
    <row r="26" spans="1:22" ht="12" customHeight="1" thickBot="1" x14ac:dyDescent="0.25">
      <c r="A26" s="100">
        <v>9</v>
      </c>
      <c r="B26" s="114" t="s">
        <v>15</v>
      </c>
      <c r="C26" s="47">
        <v>0</v>
      </c>
      <c r="D26" s="43">
        <v>0</v>
      </c>
      <c r="E26" s="44">
        <f t="shared" ref="E26:E27" si="16">D26+C26</f>
        <v>0</v>
      </c>
      <c r="F26" s="92">
        <v>11</v>
      </c>
      <c r="G26" s="42">
        <v>300</v>
      </c>
      <c r="H26" s="94">
        <v>11</v>
      </c>
      <c r="I26" s="78">
        <v>300</v>
      </c>
      <c r="J26" s="43">
        <v>0</v>
      </c>
      <c r="K26" s="116">
        <v>11</v>
      </c>
      <c r="L26" s="79">
        <v>300</v>
      </c>
      <c r="M26" s="43">
        <v>0</v>
      </c>
      <c r="N26" s="118">
        <v>11</v>
      </c>
      <c r="O26" s="77">
        <v>300</v>
      </c>
      <c r="P26" s="43">
        <v>0</v>
      </c>
      <c r="Q26" s="94">
        <v>11</v>
      </c>
      <c r="R26" s="69">
        <v>300</v>
      </c>
      <c r="S26" s="94">
        <v>12</v>
      </c>
      <c r="T26" s="96">
        <f t="shared" ref="T26" si="17">S26+Q26+N26+K26+H26+F26</f>
        <v>67</v>
      </c>
      <c r="U26" s="96">
        <v>12</v>
      </c>
    </row>
    <row r="27" spans="1:22" ht="12" customHeight="1" thickBot="1" x14ac:dyDescent="0.25">
      <c r="A27" s="101"/>
      <c r="B27" s="115"/>
      <c r="C27" s="36">
        <v>0</v>
      </c>
      <c r="D27" s="37">
        <v>0</v>
      </c>
      <c r="E27" s="46">
        <f t="shared" si="16"/>
        <v>0</v>
      </c>
      <c r="F27" s="93"/>
      <c r="G27" s="36">
        <v>0</v>
      </c>
      <c r="H27" s="95"/>
      <c r="I27" s="36">
        <v>0</v>
      </c>
      <c r="J27" s="37">
        <v>0</v>
      </c>
      <c r="K27" s="117"/>
      <c r="L27" s="36">
        <v>300</v>
      </c>
      <c r="M27" s="37">
        <v>0</v>
      </c>
      <c r="N27" s="119"/>
      <c r="O27" s="65"/>
      <c r="P27" s="37"/>
      <c r="Q27" s="95"/>
      <c r="R27" s="47">
        <v>300</v>
      </c>
      <c r="S27" s="95"/>
      <c r="T27" s="97"/>
      <c r="U27" s="97"/>
    </row>
    <row r="29" spans="1:22" x14ac:dyDescent="0.2">
      <c r="A29" s="102"/>
      <c r="B29" s="102"/>
      <c r="C29" s="17"/>
      <c r="D29" s="18"/>
      <c r="E29" s="17"/>
      <c r="F29" s="103"/>
      <c r="G29" s="17"/>
      <c r="H29" s="102"/>
      <c r="I29" s="17"/>
      <c r="J29" s="18"/>
      <c r="K29" s="103"/>
      <c r="L29" s="18"/>
      <c r="M29" s="18"/>
      <c r="N29" s="102"/>
      <c r="O29" s="18"/>
      <c r="P29" s="18"/>
      <c r="Q29" s="102"/>
      <c r="R29" s="71"/>
      <c r="S29" s="102"/>
      <c r="T29" s="103"/>
      <c r="U29" s="103"/>
    </row>
    <row r="30" spans="1:22" x14ac:dyDescent="0.2">
      <c r="A30" s="102"/>
      <c r="B30" s="102"/>
      <c r="C30" s="17"/>
      <c r="D30" s="18"/>
      <c r="E30" s="20"/>
      <c r="F30" s="103"/>
      <c r="G30" s="20"/>
      <c r="H30" s="102"/>
      <c r="I30" s="20"/>
      <c r="J30" s="19"/>
      <c r="K30" s="103"/>
      <c r="L30" s="18"/>
      <c r="M30" s="18"/>
      <c r="N30" s="102"/>
      <c r="O30" s="20"/>
      <c r="P30" s="19"/>
      <c r="Q30" s="102"/>
      <c r="R30" s="71"/>
      <c r="S30" s="102"/>
      <c r="T30" s="103"/>
      <c r="U30" s="103"/>
    </row>
    <row r="31" spans="1:22" x14ac:dyDescent="0.2">
      <c r="B31" s="102"/>
      <c r="C31" s="102"/>
      <c r="D31" s="17"/>
      <c r="E31" s="18"/>
      <c r="F31" s="17"/>
      <c r="G31" s="103"/>
      <c r="H31" s="20"/>
      <c r="I31" s="102"/>
      <c r="J31" s="17"/>
      <c r="K31" s="18"/>
      <c r="L31" s="103"/>
      <c r="M31" s="18"/>
      <c r="N31" s="18"/>
      <c r="O31" s="102"/>
      <c r="P31" s="18"/>
      <c r="Q31" s="18"/>
      <c r="R31" s="102"/>
      <c r="S31" s="18"/>
      <c r="T31" s="102"/>
      <c r="U31" s="103"/>
      <c r="V31" s="103"/>
    </row>
    <row r="32" spans="1:22" x14ac:dyDescent="0.2">
      <c r="B32" s="102"/>
      <c r="C32" s="102"/>
      <c r="D32" s="17"/>
      <c r="E32" s="18"/>
      <c r="F32" s="20"/>
      <c r="G32" s="103"/>
      <c r="H32" s="17"/>
      <c r="I32" s="102"/>
      <c r="J32" s="20"/>
      <c r="K32" s="19"/>
      <c r="L32" s="103"/>
      <c r="M32" s="18"/>
      <c r="N32" s="18"/>
      <c r="O32" s="102"/>
      <c r="P32" s="20"/>
      <c r="Q32" s="19"/>
      <c r="R32" s="102"/>
      <c r="S32" s="19"/>
      <c r="T32" s="102"/>
      <c r="U32" s="103"/>
      <c r="V32" s="103"/>
    </row>
    <row r="33" spans="1:21" x14ac:dyDescent="0.2">
      <c r="A33" s="135"/>
      <c r="B33" s="135"/>
      <c r="C33" s="21"/>
      <c r="D33" s="22"/>
      <c r="E33" s="21"/>
      <c r="F33" s="136"/>
      <c r="G33" s="21"/>
      <c r="H33" s="135"/>
      <c r="I33" s="21"/>
      <c r="J33" s="22"/>
      <c r="K33" s="136"/>
      <c r="L33" s="22"/>
      <c r="M33" s="22"/>
      <c r="N33" s="135"/>
      <c r="O33" s="22"/>
      <c r="P33" s="22"/>
      <c r="Q33" s="135"/>
      <c r="R33" s="72"/>
      <c r="S33" s="135"/>
      <c r="T33" s="136"/>
      <c r="U33" s="136"/>
    </row>
    <row r="34" spans="1:21" x14ac:dyDescent="0.2">
      <c r="A34" s="135"/>
      <c r="B34" s="135"/>
      <c r="C34" s="21"/>
      <c r="D34" s="22"/>
      <c r="E34" s="23"/>
      <c r="F34" s="136"/>
      <c r="G34" s="23"/>
      <c r="H34" s="135"/>
      <c r="I34" s="23"/>
      <c r="J34" s="24"/>
      <c r="K34" s="136"/>
      <c r="L34" s="22"/>
      <c r="M34" s="22"/>
      <c r="N34" s="135"/>
      <c r="O34" s="23"/>
      <c r="P34" s="24"/>
      <c r="Q34" s="135"/>
      <c r="R34" s="72"/>
      <c r="S34" s="135"/>
      <c r="T34" s="136"/>
      <c r="U34" s="136"/>
    </row>
  </sheetData>
  <mergeCells count="159">
    <mergeCell ref="V31:V32"/>
    <mergeCell ref="A33:A34"/>
    <mergeCell ref="B33:B34"/>
    <mergeCell ref="F33:F34"/>
    <mergeCell ref="H33:H34"/>
    <mergeCell ref="K33:K34"/>
    <mergeCell ref="N33:N34"/>
    <mergeCell ref="Q33:Q34"/>
    <mergeCell ref="S33:S34"/>
    <mergeCell ref="T33:T34"/>
    <mergeCell ref="U33:U34"/>
    <mergeCell ref="B31:B32"/>
    <mergeCell ref="C31:C32"/>
    <mergeCell ref="G31:G32"/>
    <mergeCell ref="I31:I32"/>
    <mergeCell ref="L31:L32"/>
    <mergeCell ref="O31:O32"/>
    <mergeCell ref="R31:R32"/>
    <mergeCell ref="T31:T32"/>
    <mergeCell ref="U31:U32"/>
    <mergeCell ref="B12:B13"/>
    <mergeCell ref="N12:N13"/>
    <mergeCell ref="N14:N15"/>
    <mergeCell ref="K14:K15"/>
    <mergeCell ref="K18:K19"/>
    <mergeCell ref="K12:K13"/>
    <mergeCell ref="Q18:Q19"/>
    <mergeCell ref="R2:S2"/>
    <mergeCell ref="N8:N9"/>
    <mergeCell ref="I2:K2"/>
    <mergeCell ref="F16:F17"/>
    <mergeCell ref="F10:F11"/>
    <mergeCell ref="F8:F9"/>
    <mergeCell ref="F14:F15"/>
    <mergeCell ref="N16:N17"/>
    <mergeCell ref="Q16:Q17"/>
    <mergeCell ref="Q10:Q11"/>
    <mergeCell ref="H8:H9"/>
    <mergeCell ref="H10:H11"/>
    <mergeCell ref="C2:F2"/>
    <mergeCell ref="L2:N2"/>
    <mergeCell ref="O2:Q2"/>
    <mergeCell ref="G2:H2"/>
    <mergeCell ref="U26:U27"/>
    <mergeCell ref="T8:T9"/>
    <mergeCell ref="S8:S9"/>
    <mergeCell ref="S22:S23"/>
    <mergeCell ref="U18:U19"/>
    <mergeCell ref="U12:U13"/>
    <mergeCell ref="N10:N11"/>
    <mergeCell ref="A1:U1"/>
    <mergeCell ref="A18:A19"/>
    <mergeCell ref="A12:A13"/>
    <mergeCell ref="A14:A15"/>
    <mergeCell ref="T16:T17"/>
    <mergeCell ref="T22:T23"/>
    <mergeCell ref="H14:H15"/>
    <mergeCell ref="H22:H23"/>
    <mergeCell ref="T2:T3"/>
    <mergeCell ref="U2:U3"/>
    <mergeCell ref="H18:H19"/>
    <mergeCell ref="H12:H13"/>
    <mergeCell ref="B14:B15"/>
    <mergeCell ref="B16:B17"/>
    <mergeCell ref="B22:B23"/>
    <mergeCell ref="B8:B9"/>
    <mergeCell ref="B18:B19"/>
    <mergeCell ref="U14:U15"/>
    <mergeCell ref="U16:U17"/>
    <mergeCell ref="U22:U23"/>
    <mergeCell ref="Q8:Q9"/>
    <mergeCell ref="Q22:Q23"/>
    <mergeCell ref="Q12:Q13"/>
    <mergeCell ref="Q14:Q15"/>
    <mergeCell ref="U8:U9"/>
    <mergeCell ref="U10:U11"/>
    <mergeCell ref="T10:T11"/>
    <mergeCell ref="F12:F13"/>
    <mergeCell ref="T14:T15"/>
    <mergeCell ref="S14:S15"/>
    <mergeCell ref="S16:S17"/>
    <mergeCell ref="S10:S11"/>
    <mergeCell ref="K10:K11"/>
    <mergeCell ref="S26:S27"/>
    <mergeCell ref="T26:T27"/>
    <mergeCell ref="N18:N19"/>
    <mergeCell ref="N22:N23"/>
    <mergeCell ref="A24:A25"/>
    <mergeCell ref="F24:F25"/>
    <mergeCell ref="H24:H25"/>
    <mergeCell ref="K24:K25"/>
    <mergeCell ref="N24:N25"/>
    <mergeCell ref="Q24:Q25"/>
    <mergeCell ref="B24:B25"/>
    <mergeCell ref="A16:A17"/>
    <mergeCell ref="A22:A23"/>
    <mergeCell ref="F22:F23"/>
    <mergeCell ref="H16:H17"/>
    <mergeCell ref="A29:A30"/>
    <mergeCell ref="B29:B30"/>
    <mergeCell ref="F29:F30"/>
    <mergeCell ref="H29:H30"/>
    <mergeCell ref="K29:K30"/>
    <mergeCell ref="N29:N30"/>
    <mergeCell ref="Q29:Q30"/>
    <mergeCell ref="B26:B27"/>
    <mergeCell ref="F26:F27"/>
    <mergeCell ref="H26:H27"/>
    <mergeCell ref="K26:K27"/>
    <mergeCell ref="N26:N27"/>
    <mergeCell ref="Q26:Q27"/>
    <mergeCell ref="S29:S30"/>
    <mergeCell ref="T29:T30"/>
    <mergeCell ref="U29:U30"/>
    <mergeCell ref="A6:A7"/>
    <mergeCell ref="B6:B7"/>
    <mergeCell ref="F6:F7"/>
    <mergeCell ref="H6:H7"/>
    <mergeCell ref="K6:K7"/>
    <mergeCell ref="N6:N7"/>
    <mergeCell ref="Q6:Q7"/>
    <mergeCell ref="S6:S7"/>
    <mergeCell ref="T6:T7"/>
    <mergeCell ref="U6:U7"/>
    <mergeCell ref="A20:A21"/>
    <mergeCell ref="B20:B21"/>
    <mergeCell ref="F20:F21"/>
    <mergeCell ref="H20:H21"/>
    <mergeCell ref="K20:K21"/>
    <mergeCell ref="N20:N21"/>
    <mergeCell ref="Q20:Q21"/>
    <mergeCell ref="S20:S21"/>
    <mergeCell ref="T20:T21"/>
    <mergeCell ref="U20:U21"/>
    <mergeCell ref="A26:A27"/>
    <mergeCell ref="S24:S25"/>
    <mergeCell ref="T24:T25"/>
    <mergeCell ref="U24:U25"/>
    <mergeCell ref="U4:U5"/>
    <mergeCell ref="A4:A5"/>
    <mergeCell ref="B4:B5"/>
    <mergeCell ref="F4:F5"/>
    <mergeCell ref="H4:H5"/>
    <mergeCell ref="K4:K5"/>
    <mergeCell ref="N4:N5"/>
    <mergeCell ref="Q4:Q5"/>
    <mergeCell ref="S4:S5"/>
    <mergeCell ref="T4:T5"/>
    <mergeCell ref="A8:A9"/>
    <mergeCell ref="F18:F19"/>
    <mergeCell ref="S18:S19"/>
    <mergeCell ref="S12:S13"/>
    <mergeCell ref="T18:T19"/>
    <mergeCell ref="T12:T13"/>
    <mergeCell ref="K16:K17"/>
    <mergeCell ref="K22:K23"/>
    <mergeCell ref="K8:K9"/>
    <mergeCell ref="B10:B11"/>
    <mergeCell ref="A10:A11"/>
  </mergeCells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O23" sqref="O23:O24"/>
    </sheetView>
  </sheetViews>
  <sheetFormatPr defaultRowHeight="15" x14ac:dyDescent="0.25"/>
  <cols>
    <col min="1" max="1" width="7.140625" customWidth="1"/>
    <col min="3" max="13" width="8.7109375" style="7" customWidth="1"/>
    <col min="14" max="14" width="10.85546875" style="7" customWidth="1"/>
    <col min="15" max="15" width="7.7109375" style="8" customWidth="1"/>
  </cols>
  <sheetData>
    <row r="1" spans="1:15" ht="22.5" customHeight="1" x14ac:dyDescent="0.35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45" customHeight="1" x14ac:dyDescent="0.25">
      <c r="A2" s="41" t="s">
        <v>24</v>
      </c>
      <c r="B2" s="41" t="s">
        <v>0</v>
      </c>
      <c r="C2" s="5" t="s">
        <v>25</v>
      </c>
      <c r="D2" s="5" t="s">
        <v>26</v>
      </c>
      <c r="E2" s="5" t="s">
        <v>27</v>
      </c>
      <c r="F2" s="5" t="s">
        <v>1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6" t="s">
        <v>36</v>
      </c>
    </row>
    <row r="3" spans="1:15" s="39" customFormat="1" x14ac:dyDescent="0.25">
      <c r="A3" s="137">
        <v>1</v>
      </c>
      <c r="B3" s="137" t="s">
        <v>12</v>
      </c>
      <c r="C3" s="40">
        <v>0.58680555555555558</v>
      </c>
      <c r="D3" s="38">
        <v>0.60775462962962956</v>
      </c>
      <c r="E3" s="38">
        <v>0</v>
      </c>
      <c r="F3" s="38">
        <f t="shared" ref="F3:F18" si="0">D3-C3-E3</f>
        <v>2.0949074074073981E-2</v>
      </c>
      <c r="G3" s="38">
        <v>8.3333333333333332E-3</v>
      </c>
      <c r="H3" s="38">
        <v>0</v>
      </c>
      <c r="I3" s="38">
        <v>0</v>
      </c>
      <c r="J3" s="38">
        <v>3.472222222222222E-3</v>
      </c>
      <c r="K3" s="38">
        <v>6.9444444444444447E-4</v>
      </c>
      <c r="L3" s="38">
        <v>0</v>
      </c>
      <c r="M3" s="38">
        <f>SUM(G3:L3)</f>
        <v>1.2499999999999999E-2</v>
      </c>
      <c r="N3" s="38">
        <f>M3+F3</f>
        <v>3.3449074074073978E-2</v>
      </c>
      <c r="O3" s="138">
        <v>4</v>
      </c>
    </row>
    <row r="4" spans="1:15" s="39" customFormat="1" x14ac:dyDescent="0.25">
      <c r="A4" s="137"/>
      <c r="B4" s="137"/>
      <c r="C4" s="40"/>
      <c r="D4" s="38"/>
      <c r="E4" s="38"/>
      <c r="F4" s="38">
        <f t="shared" si="0"/>
        <v>0</v>
      </c>
      <c r="G4" s="38"/>
      <c r="H4" s="38"/>
      <c r="I4" s="38"/>
      <c r="J4" s="38"/>
      <c r="K4" s="38"/>
      <c r="L4" s="38"/>
      <c r="M4" s="38"/>
      <c r="N4" s="38"/>
      <c r="O4" s="139"/>
    </row>
    <row r="5" spans="1:15" s="39" customFormat="1" x14ac:dyDescent="0.25">
      <c r="A5" s="137">
        <v>2</v>
      </c>
      <c r="B5" s="137" t="s">
        <v>17</v>
      </c>
      <c r="C5" s="40">
        <v>0.59097222222222223</v>
      </c>
      <c r="D5" s="38">
        <v>0.60905092592592591</v>
      </c>
      <c r="E5" s="38">
        <v>0</v>
      </c>
      <c r="F5" s="38">
        <f t="shared" si="0"/>
        <v>1.807870370370368E-2</v>
      </c>
      <c r="G5" s="38">
        <v>6.2499999999999995E-3</v>
      </c>
      <c r="H5" s="38">
        <v>6.9444444444444447E-4</v>
      </c>
      <c r="I5" s="38">
        <v>0</v>
      </c>
      <c r="J5" s="38">
        <v>0</v>
      </c>
      <c r="K5" s="38">
        <v>0</v>
      </c>
      <c r="L5" s="38">
        <v>0</v>
      </c>
      <c r="M5" s="38">
        <f t="shared" ref="M5:M17" si="1">SUM(G5:L5)</f>
        <v>6.9444444444444441E-3</v>
      </c>
      <c r="N5" s="38">
        <f t="shared" ref="N5:N17" si="2">M5+F5</f>
        <v>2.5023148148148124E-2</v>
      </c>
      <c r="O5" s="138">
        <v>2</v>
      </c>
    </row>
    <row r="6" spans="1:15" s="39" customFormat="1" x14ac:dyDescent="0.25">
      <c r="A6" s="137"/>
      <c r="B6" s="137"/>
      <c r="C6" s="40"/>
      <c r="D6" s="38"/>
      <c r="E6" s="38"/>
      <c r="F6" s="38">
        <f t="shared" si="0"/>
        <v>0</v>
      </c>
      <c r="G6" s="38"/>
      <c r="H6" s="38"/>
      <c r="I6" s="38"/>
      <c r="J6" s="38"/>
      <c r="K6" s="38"/>
      <c r="L6" s="38"/>
      <c r="M6" s="38"/>
      <c r="N6" s="38"/>
      <c r="O6" s="139"/>
    </row>
    <row r="7" spans="1:15" s="39" customFormat="1" x14ac:dyDescent="0.25">
      <c r="A7" s="137">
        <v>3</v>
      </c>
      <c r="B7" s="137" t="s">
        <v>16</v>
      </c>
      <c r="C7" s="40">
        <v>0.59513888888888888</v>
      </c>
      <c r="D7" s="38">
        <v>0.6177083333333333</v>
      </c>
      <c r="E7" s="38">
        <v>0</v>
      </c>
      <c r="F7" s="38">
        <f t="shared" si="0"/>
        <v>2.256944444444442E-2</v>
      </c>
      <c r="G7" s="38">
        <v>7.6388888888888886E-3</v>
      </c>
      <c r="H7" s="38">
        <v>3.472222222222222E-3</v>
      </c>
      <c r="I7" s="38">
        <v>0</v>
      </c>
      <c r="J7" s="38">
        <v>0</v>
      </c>
      <c r="K7" s="38">
        <v>6.9444444444444447E-4</v>
      </c>
      <c r="L7" s="38">
        <v>0</v>
      </c>
      <c r="M7" s="38">
        <f t="shared" si="1"/>
        <v>1.1805555555555554E-2</v>
      </c>
      <c r="N7" s="38">
        <f t="shared" si="2"/>
        <v>3.4374999999999975E-2</v>
      </c>
      <c r="O7" s="138">
        <v>6</v>
      </c>
    </row>
    <row r="8" spans="1:15" s="39" customFormat="1" x14ac:dyDescent="0.25">
      <c r="A8" s="137"/>
      <c r="B8" s="137"/>
      <c r="C8" s="40">
        <v>0.59930555555555554</v>
      </c>
      <c r="D8" s="38">
        <v>0.62410879629629623</v>
      </c>
      <c r="E8" s="38">
        <v>0</v>
      </c>
      <c r="F8" s="38">
        <f t="shared" si="0"/>
        <v>2.4803240740740695E-2</v>
      </c>
      <c r="G8" s="38">
        <v>8.3333333333333332E-3</v>
      </c>
      <c r="H8" s="38">
        <v>3.472222222222222E-3</v>
      </c>
      <c r="I8" s="38">
        <v>2.0833333333333333E-3</v>
      </c>
      <c r="J8" s="38">
        <v>0</v>
      </c>
      <c r="K8" s="38">
        <v>1.3888888888888889E-3</v>
      </c>
      <c r="L8" s="38">
        <v>2.0833333333333333E-3</v>
      </c>
      <c r="M8" s="38">
        <f t="shared" si="1"/>
        <v>1.7361111111111112E-2</v>
      </c>
      <c r="N8" s="38">
        <f t="shared" si="2"/>
        <v>4.2164351851851807E-2</v>
      </c>
      <c r="O8" s="139"/>
    </row>
    <row r="9" spans="1:15" s="39" customFormat="1" x14ac:dyDescent="0.25">
      <c r="A9" s="137">
        <v>4</v>
      </c>
      <c r="B9" s="137" t="s">
        <v>19</v>
      </c>
      <c r="C9" s="40">
        <v>0.60347222222222219</v>
      </c>
      <c r="D9" s="38">
        <v>0.62517361111111114</v>
      </c>
      <c r="E9" s="38">
        <v>3.0092592592592588E-3</v>
      </c>
      <c r="F9" s="38">
        <f t="shared" si="0"/>
        <v>1.869212962962969E-2</v>
      </c>
      <c r="G9" s="38">
        <v>4.8611111111111112E-3</v>
      </c>
      <c r="H9" s="38">
        <v>3.472222222222222E-3</v>
      </c>
      <c r="I9" s="38">
        <v>2.0833333333333333E-3</v>
      </c>
      <c r="J9" s="38">
        <v>3.472222222222222E-3</v>
      </c>
      <c r="K9" s="38">
        <v>1.3888888888888889E-3</v>
      </c>
      <c r="L9" s="38">
        <v>0</v>
      </c>
      <c r="M9" s="38">
        <f t="shared" si="1"/>
        <v>1.5277777777777777E-2</v>
      </c>
      <c r="N9" s="38">
        <f t="shared" si="2"/>
        <v>3.3969907407407469E-2</v>
      </c>
      <c r="O9" s="138">
        <v>5</v>
      </c>
    </row>
    <row r="10" spans="1:15" s="39" customFormat="1" x14ac:dyDescent="0.25">
      <c r="A10" s="137"/>
      <c r="B10" s="137"/>
      <c r="C10" s="40"/>
      <c r="D10" s="38"/>
      <c r="E10" s="38"/>
      <c r="F10" s="38">
        <f t="shared" si="0"/>
        <v>0</v>
      </c>
      <c r="G10" s="38"/>
      <c r="H10" s="38"/>
      <c r="I10" s="38"/>
      <c r="J10" s="38"/>
      <c r="K10" s="38"/>
      <c r="L10" s="38"/>
      <c r="M10" s="38"/>
      <c r="N10" s="38"/>
      <c r="O10" s="139"/>
    </row>
    <row r="11" spans="1:15" s="39" customFormat="1" x14ac:dyDescent="0.25">
      <c r="A11" s="137">
        <v>5</v>
      </c>
      <c r="B11" s="137" t="s">
        <v>14</v>
      </c>
      <c r="C11" s="40">
        <v>0.60763888888888895</v>
      </c>
      <c r="D11" s="38">
        <v>0.63215277777777779</v>
      </c>
      <c r="E11" s="38">
        <v>0</v>
      </c>
      <c r="F11" s="38">
        <f t="shared" si="0"/>
        <v>2.4513888888888835E-2</v>
      </c>
      <c r="G11" s="38">
        <v>6.9444444444444441E-3</v>
      </c>
      <c r="H11" s="38">
        <v>0</v>
      </c>
      <c r="I11" s="38">
        <v>6.2499999999999995E-3</v>
      </c>
      <c r="J11" s="38">
        <v>3.472222222222222E-3</v>
      </c>
      <c r="K11" s="38">
        <v>6.9444444444444447E-4</v>
      </c>
      <c r="L11" s="38">
        <v>0</v>
      </c>
      <c r="M11" s="38">
        <f t="shared" si="1"/>
        <v>1.7361111111111108E-2</v>
      </c>
      <c r="N11" s="38">
        <f t="shared" si="2"/>
        <v>4.187499999999994E-2</v>
      </c>
      <c r="O11" s="138">
        <v>9</v>
      </c>
    </row>
    <row r="12" spans="1:15" s="39" customFormat="1" x14ac:dyDescent="0.25">
      <c r="A12" s="137"/>
      <c r="B12" s="137"/>
      <c r="C12" s="40"/>
      <c r="D12" s="38"/>
      <c r="E12" s="38"/>
      <c r="F12" s="38">
        <f t="shared" si="0"/>
        <v>0</v>
      </c>
      <c r="G12" s="38"/>
      <c r="H12" s="38"/>
      <c r="I12" s="38"/>
      <c r="J12" s="38"/>
      <c r="K12" s="38"/>
      <c r="L12" s="38"/>
      <c r="M12" s="38"/>
      <c r="N12" s="38"/>
      <c r="O12" s="139"/>
    </row>
    <row r="13" spans="1:15" s="39" customFormat="1" x14ac:dyDescent="0.25">
      <c r="A13" s="137">
        <v>6</v>
      </c>
      <c r="B13" s="137" t="s">
        <v>39</v>
      </c>
      <c r="C13" s="40">
        <v>0.6118055555555556</v>
      </c>
      <c r="D13" s="38">
        <v>0.63855324074074071</v>
      </c>
      <c r="E13" s="38">
        <v>0</v>
      </c>
      <c r="F13" s="38">
        <f t="shared" si="0"/>
        <v>2.6747685185185111E-2</v>
      </c>
      <c r="G13" s="38">
        <v>6.2499999999999995E-3</v>
      </c>
      <c r="H13" s="38">
        <v>1.0416666666666666E-2</v>
      </c>
      <c r="I13" s="38">
        <v>2.0833333333333333E-3</v>
      </c>
      <c r="J13" s="38">
        <v>4.8611111111111112E-3</v>
      </c>
      <c r="K13" s="38">
        <v>6.9444444444444441E-3</v>
      </c>
      <c r="L13" s="38">
        <v>2.0833333333333333E-3</v>
      </c>
      <c r="M13" s="38">
        <f t="shared" ref="M13" si="3">SUM(G13:L13)</f>
        <v>3.2638888888888891E-2</v>
      </c>
      <c r="N13" s="38">
        <f t="shared" ref="N13" si="4">M13+F13</f>
        <v>5.9386574074074001E-2</v>
      </c>
      <c r="O13" s="138">
        <v>10</v>
      </c>
    </row>
    <row r="14" spans="1:15" s="39" customFormat="1" x14ac:dyDescent="0.25">
      <c r="A14" s="137"/>
      <c r="B14" s="137"/>
      <c r="C14" s="40"/>
      <c r="D14" s="38"/>
      <c r="E14" s="38"/>
      <c r="F14" s="38">
        <f t="shared" si="0"/>
        <v>0</v>
      </c>
      <c r="G14" s="38"/>
      <c r="H14" s="38"/>
      <c r="I14" s="38"/>
      <c r="J14" s="38"/>
      <c r="K14" s="38"/>
      <c r="L14" s="38"/>
      <c r="M14" s="38"/>
      <c r="N14" s="38"/>
      <c r="O14" s="139"/>
    </row>
    <row r="15" spans="1:15" s="39" customFormat="1" x14ac:dyDescent="0.25">
      <c r="A15" s="137">
        <v>7</v>
      </c>
      <c r="B15" s="137" t="s">
        <v>18</v>
      </c>
      <c r="C15" s="40">
        <v>0.61597222222222225</v>
      </c>
      <c r="D15" s="38">
        <v>0.63971064814814815</v>
      </c>
      <c r="E15" s="38">
        <v>5.347222222222222E-3</v>
      </c>
      <c r="F15" s="38">
        <f t="shared" si="0"/>
        <v>1.8391203703703677E-2</v>
      </c>
      <c r="G15" s="38">
        <v>9.0277777777777787E-3</v>
      </c>
      <c r="H15" s="38">
        <v>3.472222222222222E-3</v>
      </c>
      <c r="I15" s="38">
        <v>0</v>
      </c>
      <c r="J15" s="38">
        <v>3.472222222222222E-3</v>
      </c>
      <c r="K15" s="38">
        <v>2.0833333333333333E-3</v>
      </c>
      <c r="L15" s="38">
        <v>2.0833333333333333E-3</v>
      </c>
      <c r="M15" s="38">
        <f t="shared" si="1"/>
        <v>2.0138888888888887E-2</v>
      </c>
      <c r="N15" s="38">
        <f t="shared" si="2"/>
        <v>3.853009259259256E-2</v>
      </c>
      <c r="O15" s="138">
        <v>8</v>
      </c>
    </row>
    <row r="16" spans="1:15" s="39" customFormat="1" x14ac:dyDescent="0.25">
      <c r="A16" s="137"/>
      <c r="B16" s="137"/>
      <c r="C16" s="40"/>
      <c r="D16" s="38"/>
      <c r="E16" s="38"/>
      <c r="F16" s="38">
        <f t="shared" si="0"/>
        <v>0</v>
      </c>
      <c r="G16" s="38"/>
      <c r="H16" s="38"/>
      <c r="I16" s="38"/>
      <c r="J16" s="38"/>
      <c r="K16" s="38"/>
      <c r="L16" s="38"/>
      <c r="M16" s="38"/>
      <c r="N16" s="38"/>
      <c r="O16" s="139"/>
    </row>
    <row r="17" spans="1:15" s="39" customFormat="1" x14ac:dyDescent="0.25">
      <c r="A17" s="137">
        <v>8</v>
      </c>
      <c r="B17" s="137" t="s">
        <v>13</v>
      </c>
      <c r="C17" s="40">
        <v>0.62048611111111118</v>
      </c>
      <c r="D17" s="38">
        <v>0.64112268518518511</v>
      </c>
      <c r="E17" s="38">
        <v>9.7222222222222209E-4</v>
      </c>
      <c r="F17" s="38">
        <f t="shared" si="0"/>
        <v>1.9664351851851711E-2</v>
      </c>
      <c r="G17" s="38">
        <v>6.9444444444444441E-3</v>
      </c>
      <c r="H17" s="38">
        <v>3.472222222222222E-3</v>
      </c>
      <c r="I17" s="38">
        <v>0</v>
      </c>
      <c r="J17" s="38">
        <v>0</v>
      </c>
      <c r="K17" s="38">
        <v>1.3888888888888889E-3</v>
      </c>
      <c r="L17" s="38">
        <v>0</v>
      </c>
      <c r="M17" s="38">
        <f t="shared" si="1"/>
        <v>1.1805555555555555E-2</v>
      </c>
      <c r="N17" s="38">
        <f t="shared" si="2"/>
        <v>3.1469907407407266E-2</v>
      </c>
      <c r="O17" s="138">
        <v>3</v>
      </c>
    </row>
    <row r="18" spans="1:15" s="39" customFormat="1" x14ac:dyDescent="0.25">
      <c r="A18" s="137"/>
      <c r="B18" s="137"/>
      <c r="C18" s="40"/>
      <c r="D18" s="38"/>
      <c r="E18" s="38"/>
      <c r="F18" s="38">
        <f t="shared" si="0"/>
        <v>0</v>
      </c>
      <c r="G18" s="38"/>
      <c r="H18" s="38"/>
      <c r="I18" s="38"/>
      <c r="J18" s="38"/>
      <c r="K18" s="38"/>
      <c r="L18" s="38"/>
      <c r="M18" s="38"/>
      <c r="N18" s="38"/>
      <c r="O18" s="139"/>
    </row>
    <row r="19" spans="1:15" s="39" customFormat="1" x14ac:dyDescent="0.25">
      <c r="A19" s="137">
        <v>9</v>
      </c>
      <c r="B19" s="137" t="s">
        <v>15</v>
      </c>
      <c r="C19" s="4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38">
        <v>11</v>
      </c>
    </row>
    <row r="20" spans="1:15" s="39" customFormat="1" x14ac:dyDescent="0.25">
      <c r="A20" s="137"/>
      <c r="B20" s="137"/>
      <c r="C20" s="4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9"/>
    </row>
    <row r="21" spans="1:15" s="39" customFormat="1" x14ac:dyDescent="0.25">
      <c r="A21" s="137">
        <v>10</v>
      </c>
      <c r="B21" s="137" t="s">
        <v>40</v>
      </c>
      <c r="C21" s="40">
        <v>0.62847222222222221</v>
      </c>
      <c r="D21" s="38">
        <v>0.64762731481481484</v>
      </c>
      <c r="E21" s="38">
        <v>0</v>
      </c>
      <c r="F21" s="38">
        <f>D21-C21-E21</f>
        <v>1.9155092592592626E-2</v>
      </c>
      <c r="G21" s="38">
        <v>4.8611111111111112E-3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f t="shared" ref="M21:M22" si="5">SUM(G21:L21)</f>
        <v>4.8611111111111112E-3</v>
      </c>
      <c r="N21" s="38">
        <f t="shared" ref="N21:N22" si="6">M21+F21</f>
        <v>2.4016203703703737E-2</v>
      </c>
      <c r="O21" s="138">
        <v>1</v>
      </c>
    </row>
    <row r="22" spans="1:15" s="39" customFormat="1" x14ac:dyDescent="0.25">
      <c r="A22" s="137"/>
      <c r="B22" s="137"/>
      <c r="C22" s="40">
        <v>0.63263888888888886</v>
      </c>
      <c r="D22" s="38">
        <v>0.6586805555555556</v>
      </c>
      <c r="E22" s="38">
        <v>0</v>
      </c>
      <c r="F22" s="38">
        <f>D22-C22-E22</f>
        <v>2.6041666666666741E-2</v>
      </c>
      <c r="G22" s="38">
        <v>7.6388888888888886E-3</v>
      </c>
      <c r="H22" s="38">
        <v>0</v>
      </c>
      <c r="I22" s="38">
        <v>4.1666666666666666E-3</v>
      </c>
      <c r="J22" s="38">
        <v>0</v>
      </c>
      <c r="K22" s="38">
        <v>0</v>
      </c>
      <c r="L22" s="38">
        <v>1.0416666666666666E-2</v>
      </c>
      <c r="M22" s="38">
        <f t="shared" si="5"/>
        <v>2.222222222222222E-2</v>
      </c>
      <c r="N22" s="38">
        <f t="shared" si="6"/>
        <v>4.826388888888896E-2</v>
      </c>
      <c r="O22" s="139"/>
    </row>
    <row r="23" spans="1:15" s="39" customFormat="1" x14ac:dyDescent="0.25">
      <c r="A23" s="137">
        <v>11</v>
      </c>
      <c r="B23" s="137" t="s">
        <v>41</v>
      </c>
      <c r="C23" s="40">
        <v>0.63680555555555551</v>
      </c>
      <c r="D23" s="38">
        <v>0.66144675925925933</v>
      </c>
      <c r="E23" s="38">
        <v>0</v>
      </c>
      <c r="F23" s="38">
        <f>D23-C23-E23</f>
        <v>2.4641203703703818E-2</v>
      </c>
      <c r="G23" s="38">
        <v>5.5555555555555558E-3</v>
      </c>
      <c r="H23" s="38">
        <v>0</v>
      </c>
      <c r="I23" s="38">
        <v>0</v>
      </c>
      <c r="J23" s="38">
        <v>3.472222222222222E-3</v>
      </c>
      <c r="K23" s="38">
        <v>2.0833333333333333E-3</v>
      </c>
      <c r="L23" s="38">
        <v>0</v>
      </c>
      <c r="M23" s="38">
        <f t="shared" ref="M23" si="7">SUM(G23:L23)</f>
        <v>1.111111111111111E-2</v>
      </c>
      <c r="N23" s="38">
        <f t="shared" ref="N23:N24" si="8">M23+F23</f>
        <v>3.5752314814814931E-2</v>
      </c>
      <c r="O23" s="138">
        <v>7</v>
      </c>
    </row>
    <row r="24" spans="1:15" s="39" customFormat="1" x14ac:dyDescent="0.25">
      <c r="A24" s="137"/>
      <c r="B24" s="137"/>
      <c r="C24" s="40">
        <v>0.64097222222222217</v>
      </c>
      <c r="D24" s="38">
        <v>0.66684027777777777</v>
      </c>
      <c r="E24" s="38">
        <v>0</v>
      </c>
      <c r="F24" s="38">
        <f>D24-C24-E24</f>
        <v>2.5868055555555602E-2</v>
      </c>
      <c r="G24" s="38">
        <v>5.5555555555555558E-3</v>
      </c>
      <c r="H24" s="38">
        <v>0</v>
      </c>
      <c r="I24" s="38">
        <v>0</v>
      </c>
      <c r="J24" s="38">
        <v>0</v>
      </c>
      <c r="K24" s="38">
        <v>2.7777777777777779E-3</v>
      </c>
      <c r="L24" s="38">
        <v>2.0833333333333333E-3</v>
      </c>
      <c r="M24" s="38">
        <f t="shared" ref="M24" si="9">SUM(G24:L24)</f>
        <v>1.0416666666666666E-2</v>
      </c>
      <c r="N24" s="38">
        <f t="shared" si="8"/>
        <v>3.6284722222222267E-2</v>
      </c>
      <c r="O24" s="139"/>
    </row>
  </sheetData>
  <mergeCells count="34">
    <mergeCell ref="A1:O1"/>
    <mergeCell ref="A3:A4"/>
    <mergeCell ref="B3:B4"/>
    <mergeCell ref="O3:O4"/>
    <mergeCell ref="A5:A6"/>
    <mergeCell ref="B5:B6"/>
    <mergeCell ref="O5:O6"/>
    <mergeCell ref="A7:A8"/>
    <mergeCell ref="B7:B8"/>
    <mergeCell ref="O7:O8"/>
    <mergeCell ref="A9:A10"/>
    <mergeCell ref="B9:B10"/>
    <mergeCell ref="O9:O10"/>
    <mergeCell ref="A11:A12"/>
    <mergeCell ref="B11:B12"/>
    <mergeCell ref="O11:O12"/>
    <mergeCell ref="A13:A14"/>
    <mergeCell ref="B13:B14"/>
    <mergeCell ref="O13:O14"/>
    <mergeCell ref="A15:A16"/>
    <mergeCell ref="B15:B16"/>
    <mergeCell ref="O15:O16"/>
    <mergeCell ref="A17:A18"/>
    <mergeCell ref="B17:B18"/>
    <mergeCell ref="O17:O18"/>
    <mergeCell ref="A23:A24"/>
    <mergeCell ref="B23:B24"/>
    <mergeCell ref="O23:O24"/>
    <mergeCell ref="A19:A20"/>
    <mergeCell ref="B19:B20"/>
    <mergeCell ref="O19:O20"/>
    <mergeCell ref="A21:A22"/>
    <mergeCell ref="B21:B22"/>
    <mergeCell ref="O21:O22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VÝSLEDKY</vt:lpstr>
      <vt:lpstr>ZPV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Fiedler</dc:creator>
  <cp:lastModifiedBy>Helena Fiedlerová</cp:lastModifiedBy>
  <cp:lastPrinted>2013-05-19T12:11:42Z</cp:lastPrinted>
  <dcterms:created xsi:type="dcterms:W3CDTF">2011-05-01T17:33:16Z</dcterms:created>
  <dcterms:modified xsi:type="dcterms:W3CDTF">2013-05-19T14:19:55Z</dcterms:modified>
</cp:coreProperties>
</file>