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00" activeTab="0"/>
  </bookViews>
  <sheets>
    <sheet name="CELKOVÉ VÝSLEDKY" sheetId="1" r:id="rId1"/>
    <sheet name="ZPV" sheetId="2" r:id="rId2"/>
  </sheets>
  <definedNames/>
  <calcPr fullCalcOnLoad="1"/>
</workbook>
</file>

<file path=xl/sharedStrings.xml><?xml version="1.0" encoding="utf-8"?>
<sst xmlns="http://schemas.openxmlformats.org/spreadsheetml/2006/main" count="75" uniqueCount="46">
  <si>
    <t>družstvo</t>
  </si>
  <si>
    <t>výsledný čas na trati</t>
  </si>
  <si>
    <t>trestné minuty</t>
  </si>
  <si>
    <t>celkový čas</t>
  </si>
  <si>
    <t>ZPV</t>
  </si>
  <si>
    <t>výsledný čas</t>
  </si>
  <si>
    <t>štafeta 4 x 60</t>
  </si>
  <si>
    <t>štafeta dvojic</t>
  </si>
  <si>
    <t>útok CTIF</t>
  </si>
  <si>
    <t>štafeta CTIF</t>
  </si>
  <si>
    <t>útok Plamen</t>
  </si>
  <si>
    <t>CELKOVÝ SOUČET POŘADÍ</t>
  </si>
  <si>
    <t>Volary</t>
  </si>
  <si>
    <t>Netolice</t>
  </si>
  <si>
    <t>Ktiš</t>
  </si>
  <si>
    <t>Svatá Maří</t>
  </si>
  <si>
    <t>Stachy</t>
  </si>
  <si>
    <t>Jáma</t>
  </si>
  <si>
    <t>pořadí</t>
  </si>
  <si>
    <t>startovní číslo</t>
  </si>
  <si>
    <t>z toho trestné body</t>
  </si>
  <si>
    <t>Závod požárnické všestranosti</t>
  </si>
  <si>
    <t>startovní pořadí</t>
  </si>
  <si>
    <t>čas startu</t>
  </si>
  <si>
    <t>čas v cíli</t>
  </si>
  <si>
    <t>součet čekacích časů</t>
  </si>
  <si>
    <t>trestné body střelba</t>
  </si>
  <si>
    <t>trestné body topografie</t>
  </si>
  <si>
    <t>trestné body uzlování</t>
  </si>
  <si>
    <t>trestné body první pomoc</t>
  </si>
  <si>
    <t>trestné body požární ochrana</t>
  </si>
  <si>
    <t>trestné body         lano</t>
  </si>
  <si>
    <t>součet tresných bodů</t>
  </si>
  <si>
    <t>výsledný čas na trati+součet tresných bodů</t>
  </si>
  <si>
    <t>konečné pořadí</t>
  </si>
  <si>
    <t>PRŮBĚŽNÉ POŘADÍ</t>
  </si>
  <si>
    <t>NP</t>
  </si>
  <si>
    <t>St.Prachatice</t>
  </si>
  <si>
    <t>Tvrzice</t>
  </si>
  <si>
    <t>O</t>
  </si>
  <si>
    <t>Žernovice A</t>
  </si>
  <si>
    <t>Zbytiny</t>
  </si>
  <si>
    <t>Vlachvo Březí</t>
  </si>
  <si>
    <t>Žernovice B</t>
  </si>
  <si>
    <t>Zdíkov</t>
  </si>
  <si>
    <t>hra PLAMEN 2013/2014                 podzimní kolo: Zbytiny 12.10.2013                  jarní kolo:                                   kategorie: MH - STARŠÍ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</si>
</sst>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trike/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trike/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mbria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center"/>
    </xf>
    <xf numFmtId="2" fontId="41" fillId="0" borderId="0" xfId="0" applyNumberFormat="1" applyFont="1" applyAlignment="1">
      <alignment horizontal="center"/>
    </xf>
    <xf numFmtId="164" fontId="41" fillId="0" borderId="10" xfId="0" applyNumberFormat="1" applyFont="1" applyBorder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1" fillId="0" borderId="11" xfId="0" applyFont="1" applyFill="1" applyBorder="1" applyAlignment="1">
      <alignment/>
    </xf>
    <xf numFmtId="0" fontId="41" fillId="0" borderId="11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/>
    </xf>
    <xf numFmtId="2" fontId="41" fillId="0" borderId="13" xfId="0" applyNumberFormat="1" applyFont="1" applyFill="1" applyBorder="1" applyAlignment="1">
      <alignment horizontal="center" wrapText="1"/>
    </xf>
    <xf numFmtId="0" fontId="41" fillId="0" borderId="14" xfId="0" applyFont="1" applyFill="1" applyBorder="1" applyAlignment="1">
      <alignment horizontal="center" wrapText="1"/>
    </xf>
    <xf numFmtId="2" fontId="41" fillId="0" borderId="14" xfId="0" applyNumberFormat="1" applyFont="1" applyFill="1" applyBorder="1" applyAlignment="1">
      <alignment horizontal="center" wrapText="1"/>
    </xf>
    <xf numFmtId="0" fontId="41" fillId="0" borderId="15" xfId="0" applyFont="1" applyFill="1" applyBorder="1" applyAlignment="1">
      <alignment horizontal="center" wrapText="1"/>
    </xf>
    <xf numFmtId="0" fontId="41" fillId="0" borderId="13" xfId="0" applyFont="1" applyFill="1" applyBorder="1" applyAlignment="1">
      <alignment horizontal="center" wrapText="1"/>
    </xf>
    <xf numFmtId="2" fontId="41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2" fontId="42" fillId="0" borderId="0" xfId="0" applyNumberFormat="1" applyFont="1" applyFill="1" applyBorder="1" applyAlignment="1">
      <alignment horizontal="center"/>
    </xf>
    <xf numFmtId="2" fontId="41" fillId="33" borderId="0" xfId="0" applyNumberFormat="1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2" fontId="42" fillId="33" borderId="0" xfId="0" applyNumberFormat="1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2" fontId="42" fillId="0" borderId="16" xfId="0" applyNumberFormat="1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/>
    </xf>
    <xf numFmtId="164" fontId="41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4" fontId="41" fillId="0" borderId="18" xfId="0" applyNumberFormat="1" applyFont="1" applyFill="1" applyBorder="1" applyAlignment="1">
      <alignment horizontal="center"/>
    </xf>
    <xf numFmtId="0" fontId="41" fillId="0" borderId="19" xfId="0" applyFont="1" applyBorder="1" applyAlignment="1">
      <alignment horizontal="center" wrapText="1"/>
    </xf>
    <xf numFmtId="2" fontId="41" fillId="0" borderId="20" xfId="0" applyNumberFormat="1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/>
    </xf>
    <xf numFmtId="2" fontId="41" fillId="0" borderId="21" xfId="0" applyNumberFormat="1" applyFont="1" applyFill="1" applyBorder="1" applyAlignment="1">
      <alignment horizontal="center"/>
    </xf>
    <xf numFmtId="0" fontId="41" fillId="0" borderId="20" xfId="0" applyFont="1" applyFill="1" applyBorder="1" applyAlignment="1">
      <alignment horizontal="center"/>
    </xf>
    <xf numFmtId="0" fontId="42" fillId="0" borderId="20" xfId="0" applyFont="1" applyFill="1" applyBorder="1" applyAlignment="1">
      <alignment horizontal="center"/>
    </xf>
    <xf numFmtId="0" fontId="41" fillId="0" borderId="0" xfId="0" applyFont="1" applyFill="1" applyAlignment="1">
      <alignment/>
    </xf>
    <xf numFmtId="2" fontId="42" fillId="0" borderId="17" xfId="0" applyNumberFormat="1" applyFont="1" applyFill="1" applyBorder="1" applyAlignment="1">
      <alignment horizontal="center"/>
    </xf>
    <xf numFmtId="2" fontId="41" fillId="0" borderId="16" xfId="0" applyNumberFormat="1" applyFont="1" applyFill="1" applyBorder="1" applyAlignment="1">
      <alignment horizontal="center"/>
    </xf>
    <xf numFmtId="0" fontId="41" fillId="0" borderId="16" xfId="0" applyFont="1" applyFill="1" applyBorder="1" applyAlignment="1">
      <alignment horizontal="center"/>
    </xf>
    <xf numFmtId="164" fontId="42" fillId="0" borderId="10" xfId="0" applyNumberFormat="1" applyFont="1" applyFill="1" applyBorder="1" applyAlignment="1">
      <alignment horizontal="center"/>
    </xf>
    <xf numFmtId="0" fontId="42" fillId="0" borderId="16" xfId="0" applyFont="1" applyFill="1" applyBorder="1" applyAlignment="1">
      <alignment horizontal="center"/>
    </xf>
    <xf numFmtId="2" fontId="41" fillId="34" borderId="20" xfId="0" applyNumberFormat="1" applyFont="1" applyFill="1" applyBorder="1" applyAlignment="1">
      <alignment horizontal="center"/>
    </xf>
    <xf numFmtId="0" fontId="41" fillId="34" borderId="21" xfId="0" applyFont="1" applyFill="1" applyBorder="1" applyAlignment="1">
      <alignment horizontal="center"/>
    </xf>
    <xf numFmtId="2" fontId="41" fillId="34" borderId="21" xfId="0" applyNumberFormat="1" applyFont="1" applyFill="1" applyBorder="1" applyAlignment="1">
      <alignment horizontal="center"/>
    </xf>
    <xf numFmtId="0" fontId="41" fillId="34" borderId="20" xfId="0" applyFont="1" applyFill="1" applyBorder="1" applyAlignment="1">
      <alignment horizontal="center"/>
    </xf>
    <xf numFmtId="0" fontId="42" fillId="34" borderId="20" xfId="0" applyFont="1" applyFill="1" applyBorder="1" applyAlignment="1">
      <alignment horizontal="center"/>
    </xf>
    <xf numFmtId="2" fontId="42" fillId="34" borderId="16" xfId="0" applyNumberFormat="1" applyFont="1" applyFill="1" applyBorder="1" applyAlignment="1">
      <alignment horizontal="center"/>
    </xf>
    <xf numFmtId="0" fontId="42" fillId="34" borderId="17" xfId="0" applyFont="1" applyFill="1" applyBorder="1" applyAlignment="1">
      <alignment horizontal="center"/>
    </xf>
    <xf numFmtId="2" fontId="42" fillId="34" borderId="17" xfId="0" applyNumberFormat="1" applyFont="1" applyFill="1" applyBorder="1" applyAlignment="1">
      <alignment horizontal="center"/>
    </xf>
    <xf numFmtId="0" fontId="41" fillId="34" borderId="16" xfId="0" applyFont="1" applyFill="1" applyBorder="1" applyAlignment="1">
      <alignment horizontal="center"/>
    </xf>
    <xf numFmtId="2" fontId="42" fillId="34" borderId="20" xfId="0" applyNumberFormat="1" applyFont="1" applyFill="1" applyBorder="1" applyAlignment="1">
      <alignment horizontal="center"/>
    </xf>
    <xf numFmtId="0" fontId="42" fillId="34" borderId="21" xfId="0" applyFont="1" applyFill="1" applyBorder="1" applyAlignment="1">
      <alignment horizontal="center"/>
    </xf>
    <xf numFmtId="0" fontId="43" fillId="34" borderId="20" xfId="0" applyFont="1" applyFill="1" applyBorder="1" applyAlignment="1">
      <alignment horizontal="center"/>
    </xf>
    <xf numFmtId="2" fontId="41" fillId="34" borderId="16" xfId="0" applyNumberFormat="1" applyFont="1" applyFill="1" applyBorder="1" applyAlignment="1">
      <alignment horizontal="center"/>
    </xf>
    <xf numFmtId="0" fontId="41" fillId="34" borderId="17" xfId="0" applyFont="1" applyFill="1" applyBorder="1" applyAlignment="1">
      <alignment horizontal="center"/>
    </xf>
    <xf numFmtId="0" fontId="42" fillId="34" borderId="16" xfId="0" applyFont="1" applyFill="1" applyBorder="1" applyAlignment="1">
      <alignment horizontal="center"/>
    </xf>
    <xf numFmtId="2" fontId="44" fillId="34" borderId="2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1" fillId="34" borderId="12" xfId="0" applyFont="1" applyFill="1" applyBorder="1" applyAlignment="1">
      <alignment horizontal="center"/>
    </xf>
    <xf numFmtId="0" fontId="41" fillId="34" borderId="22" xfId="0" applyFont="1" applyFill="1" applyBorder="1" applyAlignment="1">
      <alignment horizontal="center"/>
    </xf>
    <xf numFmtId="0" fontId="43" fillId="34" borderId="23" xfId="0" applyFont="1" applyFill="1" applyBorder="1" applyAlignment="1">
      <alignment horizontal="center"/>
    </xf>
    <xf numFmtId="0" fontId="43" fillId="34" borderId="24" xfId="0" applyFont="1" applyFill="1" applyBorder="1" applyAlignment="1">
      <alignment horizontal="center"/>
    </xf>
    <xf numFmtId="0" fontId="41" fillId="34" borderId="23" xfId="0" applyFont="1" applyFill="1" applyBorder="1" applyAlignment="1">
      <alignment horizontal="center"/>
    </xf>
    <xf numFmtId="0" fontId="41" fillId="34" borderId="24" xfId="0" applyFont="1" applyFill="1" applyBorder="1" applyAlignment="1">
      <alignment horizontal="center"/>
    </xf>
    <xf numFmtId="0" fontId="43" fillId="34" borderId="12" xfId="0" applyFont="1" applyFill="1" applyBorder="1" applyAlignment="1">
      <alignment horizontal="center"/>
    </xf>
    <xf numFmtId="0" fontId="43" fillId="34" borderId="22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1" fillId="0" borderId="22" xfId="0" applyFont="1" applyFill="1" applyBorder="1" applyAlignment="1">
      <alignment horizontal="center"/>
    </xf>
    <xf numFmtId="0" fontId="43" fillId="0" borderId="23" xfId="0" applyFont="1" applyFill="1" applyBorder="1" applyAlignment="1">
      <alignment horizontal="center"/>
    </xf>
    <xf numFmtId="0" fontId="43" fillId="0" borderId="24" xfId="0" applyFont="1" applyFill="1" applyBorder="1" applyAlignment="1">
      <alignment horizontal="center"/>
    </xf>
    <xf numFmtId="0" fontId="41" fillId="0" borderId="23" xfId="0" applyFont="1" applyFill="1" applyBorder="1" applyAlignment="1">
      <alignment horizontal="center"/>
    </xf>
    <xf numFmtId="0" fontId="41" fillId="0" borderId="24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43" fillId="0" borderId="22" xfId="0" applyFont="1" applyFill="1" applyBorder="1" applyAlignment="1">
      <alignment horizontal="center"/>
    </xf>
    <xf numFmtId="0" fontId="41" fillId="0" borderId="25" xfId="0" applyFont="1" applyFill="1" applyBorder="1" applyAlignment="1">
      <alignment horizontal="center"/>
    </xf>
    <xf numFmtId="0" fontId="41" fillId="0" borderId="26" xfId="0" applyFont="1" applyFill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45" fillId="0" borderId="29" xfId="0" applyFont="1" applyBorder="1" applyAlignment="1">
      <alignment horizontal="center"/>
    </xf>
    <xf numFmtId="0" fontId="41" fillId="0" borderId="30" xfId="0" applyFont="1" applyFill="1" applyBorder="1" applyAlignment="1">
      <alignment horizontal="center" wrapText="1"/>
    </xf>
    <xf numFmtId="0" fontId="43" fillId="0" borderId="31" xfId="0" applyFont="1" applyFill="1" applyBorder="1" applyAlignment="1">
      <alignment horizontal="center" wrapText="1"/>
    </xf>
    <xf numFmtId="0" fontId="41" fillId="34" borderId="25" xfId="0" applyFont="1" applyFill="1" applyBorder="1" applyAlignment="1">
      <alignment horizontal="center"/>
    </xf>
    <xf numFmtId="0" fontId="41" fillId="34" borderId="26" xfId="0" applyFont="1" applyFill="1" applyBorder="1" applyAlignment="1">
      <alignment horizontal="center"/>
    </xf>
    <xf numFmtId="0" fontId="41" fillId="0" borderId="32" xfId="0" applyFont="1" applyFill="1" applyBorder="1" applyAlignment="1">
      <alignment horizontal="center"/>
    </xf>
    <xf numFmtId="0" fontId="41" fillId="0" borderId="33" xfId="0" applyFont="1" applyFill="1" applyBorder="1" applyAlignment="1">
      <alignment horizontal="center"/>
    </xf>
    <xf numFmtId="0" fontId="41" fillId="0" borderId="34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0" fontId="46" fillId="0" borderId="34" xfId="0" applyFont="1" applyFill="1" applyBorder="1" applyAlignment="1">
      <alignment horizontal="center"/>
    </xf>
    <xf numFmtId="0" fontId="46" fillId="0" borderId="33" xfId="0" applyFont="1" applyFill="1" applyBorder="1" applyAlignment="1">
      <alignment horizontal="center"/>
    </xf>
    <xf numFmtId="0" fontId="41" fillId="0" borderId="35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3" fillId="0" borderId="19" xfId="0" applyFont="1" applyFill="1" applyBorder="1" applyAlignment="1">
      <alignment horizontal="center"/>
    </xf>
    <xf numFmtId="0" fontId="43" fillId="0" borderId="36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PageLayoutView="0" workbookViewId="0" topLeftCell="A1">
      <selection activeCell="W10" sqref="W10"/>
    </sheetView>
  </sheetViews>
  <sheetFormatPr defaultColWidth="9.140625" defaultRowHeight="15"/>
  <cols>
    <col min="1" max="1" width="7.140625" style="1" customWidth="1"/>
    <col min="2" max="2" width="9.7109375" style="1" customWidth="1"/>
    <col min="3" max="3" width="6.8515625" style="4" customWidth="1"/>
    <col min="4" max="4" width="5.8515625" style="3" customWidth="1"/>
    <col min="5" max="5" width="6.8515625" style="4" customWidth="1"/>
    <col min="6" max="6" width="5.140625" style="3" customWidth="1"/>
    <col min="7" max="7" width="6.8515625" style="4" customWidth="1"/>
    <col min="8" max="8" width="5.140625" style="3" customWidth="1"/>
    <col min="9" max="9" width="6.8515625" style="4" customWidth="1"/>
    <col min="10" max="10" width="5.8515625" style="3" customWidth="1"/>
    <col min="11" max="11" width="5.28125" style="3" customWidth="1"/>
    <col min="12" max="12" width="6.8515625" style="3" customWidth="1"/>
    <col min="13" max="13" width="5.8515625" style="3" customWidth="1"/>
    <col min="14" max="14" width="5.28125" style="3" customWidth="1"/>
    <col min="15" max="15" width="6.8515625" style="3" customWidth="1"/>
    <col min="16" max="16" width="5.8515625" style="3" customWidth="1"/>
    <col min="17" max="17" width="5.140625" style="3" customWidth="1"/>
    <col min="18" max="18" width="6.8515625" style="3" customWidth="1"/>
    <col min="19" max="19" width="5.140625" style="3" customWidth="1"/>
    <col min="20" max="21" width="7.7109375" style="3" customWidth="1"/>
    <col min="22" max="16384" width="9.140625" style="1" customWidth="1"/>
  </cols>
  <sheetData>
    <row r="1" spans="1:21" ht="27" customHeight="1" thickBot="1">
      <c r="A1" s="78" t="s">
        <v>45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80"/>
    </row>
    <row r="2" spans="1:21" ht="22.5" customHeight="1" thickBot="1">
      <c r="A2" s="9"/>
      <c r="B2" s="9"/>
      <c r="C2" s="90" t="s">
        <v>4</v>
      </c>
      <c r="D2" s="91"/>
      <c r="E2" s="91"/>
      <c r="F2" s="92"/>
      <c r="G2" s="85" t="s">
        <v>6</v>
      </c>
      <c r="H2" s="86"/>
      <c r="I2" s="85" t="s">
        <v>7</v>
      </c>
      <c r="J2" s="87"/>
      <c r="K2" s="86"/>
      <c r="L2" s="85" t="s">
        <v>8</v>
      </c>
      <c r="M2" s="87"/>
      <c r="N2" s="86"/>
      <c r="O2" s="85" t="s">
        <v>9</v>
      </c>
      <c r="P2" s="87"/>
      <c r="Q2" s="86"/>
      <c r="R2" s="85" t="s">
        <v>10</v>
      </c>
      <c r="S2" s="86"/>
      <c r="T2" s="81" t="s">
        <v>11</v>
      </c>
      <c r="U2" s="82" t="s">
        <v>35</v>
      </c>
    </row>
    <row r="3" spans="1:21" s="2" customFormat="1" ht="40.5" customHeight="1" thickBot="1">
      <c r="A3" s="10" t="s">
        <v>19</v>
      </c>
      <c r="B3" s="11" t="s">
        <v>0</v>
      </c>
      <c r="C3" s="12" t="s">
        <v>1</v>
      </c>
      <c r="D3" s="13" t="s">
        <v>2</v>
      </c>
      <c r="E3" s="14" t="s">
        <v>3</v>
      </c>
      <c r="F3" s="15" t="s">
        <v>18</v>
      </c>
      <c r="G3" s="12" t="s">
        <v>5</v>
      </c>
      <c r="H3" s="15" t="s">
        <v>18</v>
      </c>
      <c r="I3" s="12" t="s">
        <v>5</v>
      </c>
      <c r="J3" s="13" t="s">
        <v>20</v>
      </c>
      <c r="K3" s="15" t="s">
        <v>18</v>
      </c>
      <c r="L3" s="16" t="s">
        <v>5</v>
      </c>
      <c r="M3" s="13" t="s">
        <v>20</v>
      </c>
      <c r="N3" s="15" t="s">
        <v>18</v>
      </c>
      <c r="O3" s="16" t="s">
        <v>5</v>
      </c>
      <c r="P3" s="13" t="s">
        <v>20</v>
      </c>
      <c r="Q3" s="15" t="s">
        <v>18</v>
      </c>
      <c r="R3" s="16" t="s">
        <v>5</v>
      </c>
      <c r="S3" s="15" t="s">
        <v>18</v>
      </c>
      <c r="T3" s="81"/>
      <c r="U3" s="82"/>
    </row>
    <row r="4" spans="1:21" s="36" customFormat="1" ht="12" customHeight="1" thickBot="1">
      <c r="A4" s="68">
        <v>10</v>
      </c>
      <c r="B4" s="68" t="s">
        <v>42</v>
      </c>
      <c r="C4" s="31">
        <v>27.07</v>
      </c>
      <c r="D4" s="32">
        <v>10</v>
      </c>
      <c r="E4" s="33">
        <f>D4+C4</f>
        <v>37.07</v>
      </c>
      <c r="F4" s="70">
        <v>2</v>
      </c>
      <c r="G4" s="31">
        <v>58.67</v>
      </c>
      <c r="H4" s="72">
        <v>3</v>
      </c>
      <c r="I4" s="31">
        <v>73.87</v>
      </c>
      <c r="J4" s="32">
        <v>0</v>
      </c>
      <c r="K4" s="70">
        <v>3</v>
      </c>
      <c r="L4" s="34"/>
      <c r="M4" s="32"/>
      <c r="N4" s="72"/>
      <c r="O4" s="34"/>
      <c r="P4" s="32"/>
      <c r="Q4" s="72"/>
      <c r="R4" s="35"/>
      <c r="S4" s="72"/>
      <c r="T4" s="74">
        <f>S4+Q4+N4+K4+H4+F4</f>
        <v>8</v>
      </c>
      <c r="U4" s="74">
        <v>1</v>
      </c>
    </row>
    <row r="5" spans="1:21" s="36" customFormat="1" ht="12.75" customHeight="1" thickBot="1">
      <c r="A5" s="69"/>
      <c r="B5" s="69"/>
      <c r="C5" s="25">
        <v>29.44</v>
      </c>
      <c r="D5" s="26">
        <v>23</v>
      </c>
      <c r="E5" s="37">
        <f>D5+C5</f>
        <v>52.44</v>
      </c>
      <c r="F5" s="71"/>
      <c r="G5" s="25">
        <v>59.44</v>
      </c>
      <c r="H5" s="73"/>
      <c r="I5" s="25">
        <v>92.3</v>
      </c>
      <c r="J5" s="26">
        <v>20</v>
      </c>
      <c r="K5" s="71"/>
      <c r="L5" s="32"/>
      <c r="M5" s="32"/>
      <c r="N5" s="73"/>
      <c r="O5" s="25"/>
      <c r="P5" s="26"/>
      <c r="Q5" s="73"/>
      <c r="R5" s="39"/>
      <c r="S5" s="73"/>
      <c r="T5" s="75"/>
      <c r="U5" s="75"/>
    </row>
    <row r="6" spans="1:21" s="36" customFormat="1" ht="12" customHeight="1" thickBot="1">
      <c r="A6" s="60">
        <v>4</v>
      </c>
      <c r="B6" s="60" t="s">
        <v>17</v>
      </c>
      <c r="C6" s="42">
        <v>28.09</v>
      </c>
      <c r="D6" s="43">
        <v>16</v>
      </c>
      <c r="E6" s="44">
        <f>D6+C6</f>
        <v>44.09</v>
      </c>
      <c r="F6" s="62">
        <v>4</v>
      </c>
      <c r="G6" s="42">
        <v>50.95</v>
      </c>
      <c r="H6" s="64">
        <v>1</v>
      </c>
      <c r="I6" s="42">
        <v>75.27</v>
      </c>
      <c r="J6" s="43">
        <v>10</v>
      </c>
      <c r="K6" s="62">
        <v>4</v>
      </c>
      <c r="L6" s="45"/>
      <c r="M6" s="43"/>
      <c r="N6" s="64"/>
      <c r="O6" s="45"/>
      <c r="P6" s="43"/>
      <c r="Q6" s="64"/>
      <c r="R6" s="46"/>
      <c r="S6" s="64"/>
      <c r="T6" s="66">
        <f>S6+Q6+N6+K6+H6+F6</f>
        <v>9</v>
      </c>
      <c r="U6" s="66">
        <v>2</v>
      </c>
    </row>
    <row r="7" spans="1:21" s="36" customFormat="1" ht="12" customHeight="1" thickBot="1">
      <c r="A7" s="61"/>
      <c r="B7" s="61"/>
      <c r="C7" s="47">
        <v>0</v>
      </c>
      <c r="D7" s="48">
        <v>0</v>
      </c>
      <c r="E7" s="49">
        <f>D7+C7</f>
        <v>0</v>
      </c>
      <c r="F7" s="63"/>
      <c r="G7" s="47">
        <v>67.08</v>
      </c>
      <c r="H7" s="65"/>
      <c r="I7" s="47">
        <v>76.96</v>
      </c>
      <c r="J7" s="48">
        <v>0</v>
      </c>
      <c r="K7" s="63"/>
      <c r="L7" s="43"/>
      <c r="M7" s="43"/>
      <c r="N7" s="65"/>
      <c r="O7" s="47"/>
      <c r="P7" s="48"/>
      <c r="Q7" s="65"/>
      <c r="R7" s="50"/>
      <c r="S7" s="65"/>
      <c r="T7" s="67"/>
      <c r="U7" s="67"/>
    </row>
    <row r="8" spans="1:21" s="36" customFormat="1" ht="10.5" customHeight="1" thickBot="1">
      <c r="A8" s="68">
        <v>3</v>
      </c>
      <c r="B8" s="76" t="s">
        <v>40</v>
      </c>
      <c r="C8" s="31">
        <v>29.59</v>
      </c>
      <c r="D8" s="32">
        <v>16</v>
      </c>
      <c r="E8" s="33">
        <f>D8+C8</f>
        <v>45.59</v>
      </c>
      <c r="F8" s="70">
        <v>5</v>
      </c>
      <c r="G8" s="31">
        <v>59.04</v>
      </c>
      <c r="H8" s="72">
        <v>4</v>
      </c>
      <c r="I8" s="31">
        <v>73.16</v>
      </c>
      <c r="J8" s="32">
        <v>0</v>
      </c>
      <c r="K8" s="70">
        <v>1</v>
      </c>
      <c r="L8" s="34"/>
      <c r="M8" s="32"/>
      <c r="N8" s="72"/>
      <c r="O8" s="34"/>
      <c r="P8" s="32"/>
      <c r="Q8" s="72"/>
      <c r="R8" s="34"/>
      <c r="S8" s="72"/>
      <c r="T8" s="74">
        <f>S8+Q8+N8+K8+H8+F8</f>
        <v>10</v>
      </c>
      <c r="U8" s="74">
        <v>3</v>
      </c>
    </row>
    <row r="9" spans="1:21" s="36" customFormat="1" ht="12" customHeight="1" thickBot="1">
      <c r="A9" s="69"/>
      <c r="B9" s="77"/>
      <c r="C9" s="25">
        <v>33.34</v>
      </c>
      <c r="D9" s="26">
        <v>21</v>
      </c>
      <c r="E9" s="37">
        <v>54.34</v>
      </c>
      <c r="F9" s="71"/>
      <c r="G9" s="25" t="s">
        <v>36</v>
      </c>
      <c r="H9" s="73"/>
      <c r="I9" s="25">
        <v>78.31</v>
      </c>
      <c r="J9" s="26">
        <v>0</v>
      </c>
      <c r="K9" s="71"/>
      <c r="L9" s="32"/>
      <c r="M9" s="32"/>
      <c r="N9" s="73"/>
      <c r="O9" s="25"/>
      <c r="P9" s="26"/>
      <c r="Q9" s="73"/>
      <c r="R9" s="41"/>
      <c r="S9" s="73"/>
      <c r="T9" s="75"/>
      <c r="U9" s="75"/>
    </row>
    <row r="10" spans="1:21" s="36" customFormat="1" ht="12" customHeight="1" thickBot="1">
      <c r="A10" s="60">
        <v>1</v>
      </c>
      <c r="B10" s="60" t="s">
        <v>12</v>
      </c>
      <c r="C10" s="42">
        <v>29.11</v>
      </c>
      <c r="D10" s="43">
        <v>11</v>
      </c>
      <c r="E10" s="44">
        <f aca="true" t="shared" si="0" ref="E10:E15">D10+C10</f>
        <v>40.11</v>
      </c>
      <c r="F10" s="62">
        <v>3</v>
      </c>
      <c r="G10" s="47" t="s">
        <v>36</v>
      </c>
      <c r="H10" s="64">
        <v>5</v>
      </c>
      <c r="I10" s="51">
        <v>107.62</v>
      </c>
      <c r="J10" s="52">
        <v>20</v>
      </c>
      <c r="K10" s="62">
        <v>2</v>
      </c>
      <c r="L10" s="45"/>
      <c r="M10" s="43"/>
      <c r="N10" s="64"/>
      <c r="O10" s="45"/>
      <c r="P10" s="43"/>
      <c r="Q10" s="64"/>
      <c r="R10" s="53"/>
      <c r="S10" s="64"/>
      <c r="T10" s="66">
        <f>S10+Q10+N10+K10+H10+F10</f>
        <v>10</v>
      </c>
      <c r="U10" s="66">
        <v>4</v>
      </c>
    </row>
    <row r="11" spans="1:21" s="36" customFormat="1" ht="12" customHeight="1" thickBot="1">
      <c r="A11" s="61"/>
      <c r="B11" s="61"/>
      <c r="C11" s="47">
        <v>0</v>
      </c>
      <c r="D11" s="48">
        <v>0</v>
      </c>
      <c r="E11" s="49">
        <f t="shared" si="0"/>
        <v>0</v>
      </c>
      <c r="F11" s="63"/>
      <c r="G11" s="54">
        <v>59.13</v>
      </c>
      <c r="H11" s="65"/>
      <c r="I11" s="54">
        <v>73.34</v>
      </c>
      <c r="J11" s="55">
        <v>0</v>
      </c>
      <c r="K11" s="63"/>
      <c r="L11" s="43"/>
      <c r="M11" s="43"/>
      <c r="N11" s="65"/>
      <c r="O11" s="47"/>
      <c r="P11" s="48"/>
      <c r="Q11" s="65"/>
      <c r="R11" s="56"/>
      <c r="S11" s="65"/>
      <c r="T11" s="67"/>
      <c r="U11" s="67"/>
    </row>
    <row r="12" spans="1:21" s="36" customFormat="1" ht="12" customHeight="1" thickBot="1">
      <c r="A12" s="68">
        <v>8</v>
      </c>
      <c r="B12" s="76" t="s">
        <v>13</v>
      </c>
      <c r="C12" s="31">
        <v>24.05</v>
      </c>
      <c r="D12" s="32">
        <v>8</v>
      </c>
      <c r="E12" s="33">
        <f>D12+C12</f>
        <v>32.05</v>
      </c>
      <c r="F12" s="70">
        <v>1</v>
      </c>
      <c r="G12" s="31">
        <v>56.64</v>
      </c>
      <c r="H12" s="72">
        <v>2</v>
      </c>
      <c r="I12" s="31">
        <v>98.85</v>
      </c>
      <c r="J12" s="32">
        <v>20</v>
      </c>
      <c r="K12" s="70">
        <v>8</v>
      </c>
      <c r="L12" s="31"/>
      <c r="M12" s="32"/>
      <c r="N12" s="72"/>
      <c r="O12" s="34"/>
      <c r="P12" s="32"/>
      <c r="Q12" s="72"/>
      <c r="R12" s="35"/>
      <c r="S12" s="72"/>
      <c r="T12" s="74">
        <f>S12+Q12+N12+K12+H12+F12</f>
        <v>11</v>
      </c>
      <c r="U12" s="74">
        <v>5</v>
      </c>
    </row>
    <row r="13" spans="1:21" s="36" customFormat="1" ht="12" customHeight="1" thickBot="1">
      <c r="A13" s="69"/>
      <c r="B13" s="77"/>
      <c r="C13" s="25">
        <v>33.18</v>
      </c>
      <c r="D13" s="26">
        <v>18</v>
      </c>
      <c r="E13" s="37">
        <f>D13+C13</f>
        <v>51.18</v>
      </c>
      <c r="F13" s="71"/>
      <c r="G13" s="25">
        <v>79.42</v>
      </c>
      <c r="H13" s="73"/>
      <c r="I13" s="25">
        <v>111.76</v>
      </c>
      <c r="J13" s="26">
        <v>20</v>
      </c>
      <c r="K13" s="71"/>
      <c r="L13" s="32"/>
      <c r="M13" s="32"/>
      <c r="N13" s="73"/>
      <c r="O13" s="25"/>
      <c r="P13" s="26"/>
      <c r="Q13" s="73"/>
      <c r="R13" s="39"/>
      <c r="S13" s="73"/>
      <c r="T13" s="75"/>
      <c r="U13" s="75"/>
    </row>
    <row r="14" spans="1:21" s="36" customFormat="1" ht="12" customHeight="1" thickBot="1">
      <c r="A14" s="60">
        <v>2</v>
      </c>
      <c r="B14" s="60" t="s">
        <v>15</v>
      </c>
      <c r="C14" s="42">
        <v>30.11</v>
      </c>
      <c r="D14" s="43">
        <v>19</v>
      </c>
      <c r="E14" s="44">
        <f t="shared" si="0"/>
        <v>49.11</v>
      </c>
      <c r="F14" s="62">
        <v>6</v>
      </c>
      <c r="G14" s="42">
        <v>59.29</v>
      </c>
      <c r="H14" s="64">
        <v>6</v>
      </c>
      <c r="I14" s="42">
        <v>75.27</v>
      </c>
      <c r="J14" s="43">
        <v>0</v>
      </c>
      <c r="K14" s="62">
        <v>4</v>
      </c>
      <c r="L14" s="45"/>
      <c r="M14" s="43"/>
      <c r="N14" s="64"/>
      <c r="O14" s="45"/>
      <c r="P14" s="43"/>
      <c r="Q14" s="64"/>
      <c r="R14" s="45"/>
      <c r="S14" s="64"/>
      <c r="T14" s="66">
        <f>S14+Q14+N14+K14+H14+F14</f>
        <v>16</v>
      </c>
      <c r="U14" s="66">
        <v>6</v>
      </c>
    </row>
    <row r="15" spans="1:21" s="36" customFormat="1" ht="12" customHeight="1" thickBot="1">
      <c r="A15" s="61"/>
      <c r="B15" s="61"/>
      <c r="C15" s="47">
        <v>0</v>
      </c>
      <c r="D15" s="48">
        <v>0</v>
      </c>
      <c r="E15" s="49">
        <f t="shared" si="0"/>
        <v>0</v>
      </c>
      <c r="F15" s="63"/>
      <c r="G15" s="47" t="s">
        <v>39</v>
      </c>
      <c r="H15" s="65"/>
      <c r="I15" s="47">
        <v>0</v>
      </c>
      <c r="J15" s="48">
        <v>0</v>
      </c>
      <c r="K15" s="63"/>
      <c r="L15" s="43"/>
      <c r="M15" s="43"/>
      <c r="N15" s="65"/>
      <c r="O15" s="47"/>
      <c r="P15" s="48"/>
      <c r="Q15" s="65"/>
      <c r="R15" s="56"/>
      <c r="S15" s="65"/>
      <c r="T15" s="67"/>
      <c r="U15" s="67"/>
    </row>
    <row r="16" spans="1:21" s="36" customFormat="1" ht="12" customHeight="1" thickBot="1">
      <c r="A16" s="68">
        <v>13</v>
      </c>
      <c r="B16" s="68" t="s">
        <v>44</v>
      </c>
      <c r="C16" s="31">
        <v>31.04</v>
      </c>
      <c r="D16" s="32">
        <v>25</v>
      </c>
      <c r="E16" s="33">
        <f>D16+C16</f>
        <v>56.04</v>
      </c>
      <c r="F16" s="70">
        <v>7</v>
      </c>
      <c r="G16" s="38">
        <v>60.21</v>
      </c>
      <c r="H16" s="72">
        <v>7</v>
      </c>
      <c r="I16" s="31">
        <v>102.65</v>
      </c>
      <c r="J16" s="32">
        <v>20</v>
      </c>
      <c r="K16" s="70">
        <v>9</v>
      </c>
      <c r="L16" s="34"/>
      <c r="M16" s="32"/>
      <c r="N16" s="72"/>
      <c r="O16" s="34"/>
      <c r="P16" s="32"/>
      <c r="Q16" s="72"/>
      <c r="R16" s="34"/>
      <c r="S16" s="72"/>
      <c r="T16" s="74">
        <f>S16+Q16+N16+K16+H16+F16</f>
        <v>23</v>
      </c>
      <c r="U16" s="74">
        <v>7</v>
      </c>
    </row>
    <row r="17" spans="1:21" s="36" customFormat="1" ht="12" customHeight="1" thickBot="1">
      <c r="A17" s="69"/>
      <c r="B17" s="69"/>
      <c r="C17" s="25">
        <v>0</v>
      </c>
      <c r="D17" s="26">
        <v>0</v>
      </c>
      <c r="E17" s="37">
        <v>0</v>
      </c>
      <c r="F17" s="71"/>
      <c r="G17" s="25">
        <v>0</v>
      </c>
      <c r="H17" s="73"/>
      <c r="I17" s="25">
        <v>0</v>
      </c>
      <c r="J17" s="26">
        <v>0</v>
      </c>
      <c r="K17" s="71"/>
      <c r="L17" s="32"/>
      <c r="M17" s="32"/>
      <c r="N17" s="73"/>
      <c r="O17" s="25"/>
      <c r="P17" s="26"/>
      <c r="Q17" s="73"/>
      <c r="R17" s="41"/>
      <c r="S17" s="73"/>
      <c r="T17" s="75"/>
      <c r="U17" s="75"/>
    </row>
    <row r="18" spans="1:21" s="36" customFormat="1" ht="12" customHeight="1" thickBot="1">
      <c r="A18" s="60">
        <v>5</v>
      </c>
      <c r="B18" s="60" t="s">
        <v>14</v>
      </c>
      <c r="C18" s="42">
        <v>41</v>
      </c>
      <c r="D18" s="43">
        <v>18</v>
      </c>
      <c r="E18" s="44">
        <f>D18+C18</f>
        <v>59</v>
      </c>
      <c r="F18" s="62">
        <v>8</v>
      </c>
      <c r="G18" s="54">
        <v>60.81</v>
      </c>
      <c r="H18" s="64">
        <v>8</v>
      </c>
      <c r="I18" s="42">
        <v>93.18</v>
      </c>
      <c r="J18" s="43">
        <v>10</v>
      </c>
      <c r="K18" s="62">
        <v>7</v>
      </c>
      <c r="L18" s="45"/>
      <c r="M18" s="43"/>
      <c r="N18" s="64"/>
      <c r="O18" s="45"/>
      <c r="P18" s="43"/>
      <c r="Q18" s="64"/>
      <c r="R18" s="45"/>
      <c r="S18" s="64"/>
      <c r="T18" s="66">
        <f>S18+Q18+N18+K18+H18+F18</f>
        <v>23</v>
      </c>
      <c r="U18" s="66">
        <v>8</v>
      </c>
    </row>
    <row r="19" spans="1:21" s="36" customFormat="1" ht="12" customHeight="1" thickBot="1">
      <c r="A19" s="61"/>
      <c r="B19" s="61"/>
      <c r="C19" s="47">
        <v>0</v>
      </c>
      <c r="D19" s="48">
        <v>0</v>
      </c>
      <c r="E19" s="49">
        <f>D19+C19</f>
        <v>0</v>
      </c>
      <c r="F19" s="63"/>
      <c r="G19" s="47">
        <v>80.41</v>
      </c>
      <c r="H19" s="65"/>
      <c r="I19" s="47">
        <v>0</v>
      </c>
      <c r="J19" s="48">
        <v>0</v>
      </c>
      <c r="K19" s="63"/>
      <c r="L19" s="43"/>
      <c r="M19" s="43"/>
      <c r="N19" s="65"/>
      <c r="O19" s="47"/>
      <c r="P19" s="48"/>
      <c r="Q19" s="65"/>
      <c r="R19" s="56"/>
      <c r="S19" s="65"/>
      <c r="T19" s="67"/>
      <c r="U19" s="67"/>
    </row>
    <row r="20" spans="1:21" s="36" customFormat="1" ht="12" customHeight="1" thickBot="1">
      <c r="A20" s="68">
        <v>11</v>
      </c>
      <c r="B20" s="76" t="s">
        <v>38</v>
      </c>
      <c r="C20" s="38">
        <v>37</v>
      </c>
      <c r="D20" s="32">
        <v>27</v>
      </c>
      <c r="E20" s="33">
        <f>D20+C20</f>
        <v>64</v>
      </c>
      <c r="F20" s="70">
        <v>9</v>
      </c>
      <c r="G20" s="31">
        <v>65.29</v>
      </c>
      <c r="H20" s="72">
        <v>9</v>
      </c>
      <c r="I20" s="31">
        <v>110.3</v>
      </c>
      <c r="J20" s="32">
        <v>30</v>
      </c>
      <c r="K20" s="70">
        <v>11</v>
      </c>
      <c r="L20" s="34"/>
      <c r="M20" s="32"/>
      <c r="N20" s="72"/>
      <c r="O20" s="34"/>
      <c r="P20" s="32"/>
      <c r="Q20" s="72"/>
      <c r="R20" s="34"/>
      <c r="S20" s="72"/>
      <c r="T20" s="74">
        <f>S20+Q20+N20+K20+H20+F20</f>
        <v>29</v>
      </c>
      <c r="U20" s="74">
        <v>9</v>
      </c>
    </row>
    <row r="21" spans="1:21" s="36" customFormat="1" ht="12" customHeight="1" thickBot="1">
      <c r="A21" s="69"/>
      <c r="B21" s="77"/>
      <c r="C21" s="25">
        <v>0</v>
      </c>
      <c r="D21" s="26">
        <v>0</v>
      </c>
      <c r="E21" s="37">
        <f>D21+C21</f>
        <v>0</v>
      </c>
      <c r="F21" s="71"/>
      <c r="G21" s="25">
        <v>0</v>
      </c>
      <c r="H21" s="73"/>
      <c r="I21" s="25">
        <v>0</v>
      </c>
      <c r="J21" s="26">
        <v>0</v>
      </c>
      <c r="K21" s="71"/>
      <c r="L21" s="32"/>
      <c r="M21" s="32"/>
      <c r="N21" s="73"/>
      <c r="O21" s="25"/>
      <c r="P21" s="26"/>
      <c r="Q21" s="73"/>
      <c r="R21" s="41"/>
      <c r="S21" s="73"/>
      <c r="T21" s="75"/>
      <c r="U21" s="75"/>
    </row>
    <row r="22" spans="1:21" s="36" customFormat="1" ht="12" thickBot="1">
      <c r="A22" s="60">
        <v>7</v>
      </c>
      <c r="B22" s="83" t="s">
        <v>16</v>
      </c>
      <c r="C22" s="42">
        <v>34.2</v>
      </c>
      <c r="D22" s="43">
        <v>34</v>
      </c>
      <c r="E22" s="44">
        <f>D22+C22</f>
        <v>68.2</v>
      </c>
      <c r="F22" s="62">
        <v>10</v>
      </c>
      <c r="G22" s="54">
        <v>69.37</v>
      </c>
      <c r="H22" s="64">
        <v>10</v>
      </c>
      <c r="I22" s="51" t="s">
        <v>36</v>
      </c>
      <c r="J22" s="52">
        <v>0</v>
      </c>
      <c r="K22" s="62">
        <v>12</v>
      </c>
      <c r="L22" s="47"/>
      <c r="M22" s="43"/>
      <c r="N22" s="64"/>
      <c r="O22" s="45"/>
      <c r="P22" s="43"/>
      <c r="Q22" s="64"/>
      <c r="R22" s="47"/>
      <c r="S22" s="64"/>
      <c r="T22" s="66">
        <f>S22+Q22+N22+K22+H22+F22</f>
        <v>32</v>
      </c>
      <c r="U22" s="66">
        <v>10</v>
      </c>
    </row>
    <row r="23" spans="1:21" s="36" customFormat="1" ht="12" thickBot="1">
      <c r="A23" s="61"/>
      <c r="B23" s="84"/>
      <c r="C23" s="47">
        <v>0</v>
      </c>
      <c r="D23" s="48">
        <v>0</v>
      </c>
      <c r="E23" s="49">
        <f>D23+C23</f>
        <v>0</v>
      </c>
      <c r="F23" s="63"/>
      <c r="G23" s="47">
        <v>71.43</v>
      </c>
      <c r="H23" s="65"/>
      <c r="I23" s="54">
        <v>118.59</v>
      </c>
      <c r="J23" s="55">
        <v>30</v>
      </c>
      <c r="K23" s="63"/>
      <c r="L23" s="47"/>
      <c r="M23" s="55"/>
      <c r="N23" s="65"/>
      <c r="O23" s="47"/>
      <c r="P23" s="48"/>
      <c r="Q23" s="65"/>
      <c r="R23" s="47"/>
      <c r="S23" s="65"/>
      <c r="T23" s="67"/>
      <c r="U23" s="67"/>
    </row>
    <row r="24" spans="1:21" s="36" customFormat="1" ht="12" customHeight="1" thickBot="1">
      <c r="A24" s="68">
        <v>6</v>
      </c>
      <c r="B24" s="68" t="s">
        <v>37</v>
      </c>
      <c r="C24" s="31">
        <v>40.33</v>
      </c>
      <c r="D24" s="32">
        <v>38</v>
      </c>
      <c r="E24" s="33">
        <f>D24+C24</f>
        <v>78.33</v>
      </c>
      <c r="F24" s="70">
        <v>13</v>
      </c>
      <c r="G24" s="31">
        <v>70.53</v>
      </c>
      <c r="H24" s="72">
        <v>13</v>
      </c>
      <c r="I24" s="31">
        <v>84.15</v>
      </c>
      <c r="J24" s="32">
        <v>0</v>
      </c>
      <c r="K24" s="70">
        <v>6</v>
      </c>
      <c r="L24" s="34"/>
      <c r="M24" s="32"/>
      <c r="N24" s="72"/>
      <c r="O24" s="34"/>
      <c r="P24" s="32"/>
      <c r="Q24" s="72"/>
      <c r="R24" s="35"/>
      <c r="S24" s="72"/>
      <c r="T24" s="74">
        <f>S24+Q24+N24+K24+H24+F24</f>
        <v>32</v>
      </c>
      <c r="U24" s="74">
        <v>11</v>
      </c>
    </row>
    <row r="25" spans="1:21" s="36" customFormat="1" ht="12" customHeight="1" thickBot="1">
      <c r="A25" s="69"/>
      <c r="B25" s="69"/>
      <c r="C25" s="25">
        <v>42.02</v>
      </c>
      <c r="D25" s="26">
        <v>48</v>
      </c>
      <c r="E25" s="37">
        <f>D25+C25</f>
        <v>90.02000000000001</v>
      </c>
      <c r="F25" s="71"/>
      <c r="G25" s="25">
        <v>81.37</v>
      </c>
      <c r="H25" s="73"/>
      <c r="I25" s="25" t="s">
        <v>36</v>
      </c>
      <c r="J25" s="26">
        <v>0</v>
      </c>
      <c r="K25" s="71"/>
      <c r="L25" s="32"/>
      <c r="M25" s="32"/>
      <c r="N25" s="73"/>
      <c r="O25" s="25"/>
      <c r="P25" s="26"/>
      <c r="Q25" s="73"/>
      <c r="R25" s="38"/>
      <c r="S25" s="73"/>
      <c r="T25" s="75"/>
      <c r="U25" s="75"/>
    </row>
    <row r="26" spans="1:21" s="36" customFormat="1" ht="12" customHeight="1" thickBot="1">
      <c r="A26" s="60">
        <v>12</v>
      </c>
      <c r="B26" s="60" t="s">
        <v>43</v>
      </c>
      <c r="C26" s="42">
        <v>40</v>
      </c>
      <c r="D26" s="43">
        <v>33</v>
      </c>
      <c r="E26" s="44">
        <f>D26+C26</f>
        <v>73</v>
      </c>
      <c r="F26" s="62">
        <v>11</v>
      </c>
      <c r="G26" s="42">
        <v>73.17</v>
      </c>
      <c r="H26" s="64">
        <v>12</v>
      </c>
      <c r="I26" s="57">
        <v>110.17</v>
      </c>
      <c r="J26" s="43">
        <v>0</v>
      </c>
      <c r="K26" s="62">
        <v>10</v>
      </c>
      <c r="L26" s="45"/>
      <c r="M26" s="43"/>
      <c r="N26" s="64"/>
      <c r="O26" s="45"/>
      <c r="P26" s="43"/>
      <c r="Q26" s="64"/>
      <c r="R26" s="46"/>
      <c r="S26" s="64"/>
      <c r="T26" s="66">
        <f>S26+Q26+N26+K26+H26+F26</f>
        <v>33</v>
      </c>
      <c r="U26" s="66">
        <v>12</v>
      </c>
    </row>
    <row r="27" spans="1:21" s="36" customFormat="1" ht="12.75" customHeight="1" thickBot="1">
      <c r="A27" s="61"/>
      <c r="B27" s="61"/>
      <c r="C27" s="47">
        <v>0</v>
      </c>
      <c r="D27" s="48">
        <v>0</v>
      </c>
      <c r="E27" s="49">
        <f>D27+C27</f>
        <v>0</v>
      </c>
      <c r="F27" s="63"/>
      <c r="G27" s="47">
        <v>0</v>
      </c>
      <c r="H27" s="65"/>
      <c r="I27" s="47">
        <v>0</v>
      </c>
      <c r="J27" s="48">
        <v>0</v>
      </c>
      <c r="K27" s="63"/>
      <c r="L27" s="43"/>
      <c r="M27" s="43"/>
      <c r="N27" s="65"/>
      <c r="O27" s="47"/>
      <c r="P27" s="48"/>
      <c r="Q27" s="65"/>
      <c r="R27" s="50"/>
      <c r="S27" s="65"/>
      <c r="T27" s="67"/>
      <c r="U27" s="67"/>
    </row>
    <row r="28" spans="1:21" s="36" customFormat="1" ht="12" customHeight="1" thickBot="1">
      <c r="A28" s="68">
        <v>9</v>
      </c>
      <c r="B28" s="68" t="s">
        <v>41</v>
      </c>
      <c r="C28" s="31">
        <v>36.1</v>
      </c>
      <c r="D28" s="32">
        <v>42</v>
      </c>
      <c r="E28" s="33">
        <f>D28+C28</f>
        <v>78.1</v>
      </c>
      <c r="F28" s="70">
        <v>12</v>
      </c>
      <c r="G28" s="31">
        <v>70.34</v>
      </c>
      <c r="H28" s="72">
        <v>11</v>
      </c>
      <c r="I28" s="31">
        <v>130.34</v>
      </c>
      <c r="J28" s="32">
        <v>40</v>
      </c>
      <c r="K28" s="70">
        <v>13</v>
      </c>
      <c r="L28" s="34"/>
      <c r="M28" s="32"/>
      <c r="N28" s="72"/>
      <c r="O28" s="34"/>
      <c r="P28" s="32"/>
      <c r="Q28" s="72"/>
      <c r="R28" s="34"/>
      <c r="S28" s="72"/>
      <c r="T28" s="74">
        <f>S28+Q28+N28+K28+H28+F28</f>
        <v>36</v>
      </c>
      <c r="U28" s="74">
        <v>13</v>
      </c>
    </row>
    <row r="29" spans="1:21" s="36" customFormat="1" ht="12" customHeight="1" thickBot="1">
      <c r="A29" s="69"/>
      <c r="B29" s="69"/>
      <c r="C29" s="25">
        <v>0</v>
      </c>
      <c r="D29" s="26">
        <v>0</v>
      </c>
      <c r="E29" s="37">
        <f>D29+C29</f>
        <v>0</v>
      </c>
      <c r="F29" s="71"/>
      <c r="G29" s="25">
        <v>0</v>
      </c>
      <c r="H29" s="73"/>
      <c r="I29" s="25">
        <v>0</v>
      </c>
      <c r="J29" s="26">
        <v>0</v>
      </c>
      <c r="K29" s="71"/>
      <c r="L29" s="32"/>
      <c r="M29" s="32"/>
      <c r="N29" s="73"/>
      <c r="O29" s="25"/>
      <c r="P29" s="26"/>
      <c r="Q29" s="73"/>
      <c r="R29" s="25"/>
      <c r="S29" s="73"/>
      <c r="T29" s="75"/>
      <c r="U29" s="75"/>
    </row>
    <row r="31" spans="1:21" ht="11.25">
      <c r="A31" s="58"/>
      <c r="B31" s="58"/>
      <c r="C31" s="17"/>
      <c r="D31" s="18"/>
      <c r="E31" s="17"/>
      <c r="F31" s="59"/>
      <c r="G31" s="17"/>
      <c r="H31" s="58"/>
      <c r="I31" s="17"/>
      <c r="J31" s="18"/>
      <c r="K31" s="59"/>
      <c r="L31" s="18"/>
      <c r="M31" s="18"/>
      <c r="N31" s="58"/>
      <c r="O31" s="18"/>
      <c r="P31" s="18"/>
      <c r="Q31" s="58"/>
      <c r="R31" s="19"/>
      <c r="S31" s="58"/>
      <c r="T31" s="59"/>
      <c r="U31" s="59"/>
    </row>
    <row r="32" spans="1:21" ht="11.25">
      <c r="A32" s="58"/>
      <c r="B32" s="58"/>
      <c r="C32" s="17"/>
      <c r="D32" s="18"/>
      <c r="E32" s="20"/>
      <c r="F32" s="59"/>
      <c r="G32" s="20"/>
      <c r="H32" s="58"/>
      <c r="I32" s="20"/>
      <c r="J32" s="19"/>
      <c r="K32" s="59"/>
      <c r="L32" s="18"/>
      <c r="M32" s="18"/>
      <c r="N32" s="58"/>
      <c r="O32" s="20"/>
      <c r="P32" s="19"/>
      <c r="Q32" s="58"/>
      <c r="R32" s="18"/>
      <c r="S32" s="58"/>
      <c r="T32" s="59"/>
      <c r="U32" s="59"/>
    </row>
    <row r="33" spans="2:21" ht="11.25">
      <c r="B33" s="58"/>
      <c r="C33" s="58"/>
      <c r="D33" s="17"/>
      <c r="E33" s="18"/>
      <c r="F33" s="17"/>
      <c r="G33" s="59"/>
      <c r="H33" s="20"/>
      <c r="I33" s="58"/>
      <c r="J33" s="17"/>
      <c r="K33" s="18"/>
      <c r="L33" s="59"/>
      <c r="M33" s="18"/>
      <c r="N33" s="18"/>
      <c r="O33" s="58"/>
      <c r="P33" s="18"/>
      <c r="Q33" s="18"/>
      <c r="R33" s="58"/>
      <c r="S33" s="18"/>
      <c r="T33" s="58"/>
      <c r="U33" s="59"/>
    </row>
    <row r="34" spans="2:21" ht="11.25">
      <c r="B34" s="58"/>
      <c r="C34" s="58"/>
      <c r="D34" s="17"/>
      <c r="E34" s="18"/>
      <c r="F34" s="20"/>
      <c r="G34" s="59"/>
      <c r="H34" s="17"/>
      <c r="I34" s="58"/>
      <c r="J34" s="20"/>
      <c r="K34" s="19"/>
      <c r="L34" s="59"/>
      <c r="M34" s="18"/>
      <c r="N34" s="18"/>
      <c r="O34" s="58"/>
      <c r="P34" s="20"/>
      <c r="Q34" s="19"/>
      <c r="R34" s="58"/>
      <c r="S34" s="19"/>
      <c r="T34" s="58"/>
      <c r="U34" s="59"/>
    </row>
    <row r="35" spans="1:21" ht="11.25">
      <c r="A35" s="88"/>
      <c r="B35" s="88"/>
      <c r="C35" s="21"/>
      <c r="D35" s="22"/>
      <c r="E35" s="21"/>
      <c r="F35" s="89"/>
      <c r="G35" s="21"/>
      <c r="H35" s="88"/>
      <c r="I35" s="21"/>
      <c r="J35" s="22"/>
      <c r="K35" s="89"/>
      <c r="L35" s="22"/>
      <c r="M35" s="22"/>
      <c r="N35" s="88"/>
      <c r="O35" s="22"/>
      <c r="P35" s="22"/>
      <c r="Q35" s="88"/>
      <c r="R35" s="22"/>
      <c r="S35" s="88"/>
      <c r="T35" s="89"/>
      <c r="U35" s="89"/>
    </row>
    <row r="36" spans="1:21" ht="11.25">
      <c r="A36" s="88"/>
      <c r="B36" s="88"/>
      <c r="C36" s="21"/>
      <c r="D36" s="22"/>
      <c r="E36" s="23"/>
      <c r="F36" s="89"/>
      <c r="G36" s="23"/>
      <c r="H36" s="88"/>
      <c r="I36" s="23"/>
      <c r="J36" s="24"/>
      <c r="K36" s="89"/>
      <c r="L36" s="22"/>
      <c r="M36" s="22"/>
      <c r="N36" s="88"/>
      <c r="O36" s="23"/>
      <c r="P36" s="24"/>
      <c r="Q36" s="88"/>
      <c r="R36" s="24"/>
      <c r="S36" s="88"/>
      <c r="T36" s="89"/>
      <c r="U36" s="89"/>
    </row>
  </sheetData>
  <sheetProtection/>
  <mergeCells count="168">
    <mergeCell ref="C2:F2"/>
    <mergeCell ref="L2:N2"/>
    <mergeCell ref="O2:Q2"/>
    <mergeCell ref="G2:H2"/>
    <mergeCell ref="A35:A36"/>
    <mergeCell ref="B35:B36"/>
    <mergeCell ref="F35:F36"/>
    <mergeCell ref="H35:H36"/>
    <mergeCell ref="K35:K36"/>
    <mergeCell ref="N35:N36"/>
    <mergeCell ref="Q35:Q36"/>
    <mergeCell ref="F12:F13"/>
    <mergeCell ref="F18:F19"/>
    <mergeCell ref="F8:F9"/>
    <mergeCell ref="F24:F25"/>
    <mergeCell ref="N12:N13"/>
    <mergeCell ref="N4:N5"/>
    <mergeCell ref="Q12:Q13"/>
    <mergeCell ref="Q18:Q19"/>
    <mergeCell ref="H8:H9"/>
    <mergeCell ref="H18:H19"/>
    <mergeCell ref="N14:N15"/>
    <mergeCell ref="N24:N25"/>
    <mergeCell ref="K24:K25"/>
    <mergeCell ref="S35:S36"/>
    <mergeCell ref="T35:T36"/>
    <mergeCell ref="U35:U36"/>
    <mergeCell ref="B33:B34"/>
    <mergeCell ref="C33:C34"/>
    <mergeCell ref="G33:G34"/>
    <mergeCell ref="I33:I34"/>
    <mergeCell ref="L33:L34"/>
    <mergeCell ref="O33:O34"/>
    <mergeCell ref="R33:R34"/>
    <mergeCell ref="T33:T34"/>
    <mergeCell ref="U33:U34"/>
    <mergeCell ref="K14:K15"/>
    <mergeCell ref="Q22:Q23"/>
    <mergeCell ref="N18:N19"/>
    <mergeCell ref="K18:K19"/>
    <mergeCell ref="R2:S2"/>
    <mergeCell ref="N8:N9"/>
    <mergeCell ref="I2:K2"/>
    <mergeCell ref="U20:U21"/>
    <mergeCell ref="T8:T9"/>
    <mergeCell ref="S8:S9"/>
    <mergeCell ref="S4:S5"/>
    <mergeCell ref="U22:U23"/>
    <mergeCell ref="U14:U15"/>
    <mergeCell ref="K4:K5"/>
    <mergeCell ref="T16:T17"/>
    <mergeCell ref="U16:U17"/>
    <mergeCell ref="A1:U1"/>
    <mergeCell ref="A22:A23"/>
    <mergeCell ref="A14:A15"/>
    <mergeCell ref="A24:A25"/>
    <mergeCell ref="T12:T13"/>
    <mergeCell ref="T4:T5"/>
    <mergeCell ref="H24:H25"/>
    <mergeCell ref="H4:H5"/>
    <mergeCell ref="T2:T3"/>
    <mergeCell ref="U2:U3"/>
    <mergeCell ref="H22:H23"/>
    <mergeCell ref="H14:H15"/>
    <mergeCell ref="B24:B25"/>
    <mergeCell ref="B12:B13"/>
    <mergeCell ref="B4:B5"/>
    <mergeCell ref="B8:B9"/>
    <mergeCell ref="B22:B23"/>
    <mergeCell ref="B14:B15"/>
    <mergeCell ref="U24:U25"/>
    <mergeCell ref="U12:U13"/>
    <mergeCell ref="U4:U5"/>
    <mergeCell ref="Q8:Q9"/>
    <mergeCell ref="Q4:Q5"/>
    <mergeCell ref="Q14:Q15"/>
    <mergeCell ref="U8:U9"/>
    <mergeCell ref="U18:U19"/>
    <mergeCell ref="T18:T19"/>
    <mergeCell ref="A8:A9"/>
    <mergeCell ref="F22:F23"/>
    <mergeCell ref="B26:B27"/>
    <mergeCell ref="S22:S23"/>
    <mergeCell ref="S14:S15"/>
    <mergeCell ref="T22:T23"/>
    <mergeCell ref="T14:T15"/>
    <mergeCell ref="K12:K13"/>
    <mergeCell ref="K8:K9"/>
    <mergeCell ref="B18:B19"/>
    <mergeCell ref="A18:A19"/>
    <mergeCell ref="A12:A13"/>
    <mergeCell ref="U10:U11"/>
    <mergeCell ref="S26:S27"/>
    <mergeCell ref="T26:T27"/>
    <mergeCell ref="U26:U27"/>
    <mergeCell ref="K16:K17"/>
    <mergeCell ref="N16:N17"/>
    <mergeCell ref="Q16:Q17"/>
    <mergeCell ref="S16:S17"/>
    <mergeCell ref="K22:K23"/>
    <mergeCell ref="A4:A5"/>
    <mergeCell ref="F4:F5"/>
    <mergeCell ref="H12:H13"/>
    <mergeCell ref="F14:F15"/>
    <mergeCell ref="T24:T25"/>
    <mergeCell ref="S24:S25"/>
    <mergeCell ref="S12:S13"/>
    <mergeCell ref="S18:S19"/>
    <mergeCell ref="S20:S21"/>
    <mergeCell ref="T20:T21"/>
    <mergeCell ref="N22:N23"/>
    <mergeCell ref="A10:A11"/>
    <mergeCell ref="B10:B11"/>
    <mergeCell ref="F10:F11"/>
    <mergeCell ref="H10:H11"/>
    <mergeCell ref="K10:K11"/>
    <mergeCell ref="N10:N11"/>
    <mergeCell ref="Q10:Q11"/>
    <mergeCell ref="S10:S11"/>
    <mergeCell ref="T10:T11"/>
    <mergeCell ref="A16:A17"/>
    <mergeCell ref="B16:B17"/>
    <mergeCell ref="F16:F17"/>
    <mergeCell ref="H16:H17"/>
    <mergeCell ref="A31:A32"/>
    <mergeCell ref="B31:B32"/>
    <mergeCell ref="F31:F32"/>
    <mergeCell ref="H31:H32"/>
    <mergeCell ref="K31:K32"/>
    <mergeCell ref="N31:N32"/>
    <mergeCell ref="Q31:Q32"/>
    <mergeCell ref="B20:B21"/>
    <mergeCell ref="F20:F21"/>
    <mergeCell ref="H20:H21"/>
    <mergeCell ref="K20:K21"/>
    <mergeCell ref="N20:N21"/>
    <mergeCell ref="Q20:Q21"/>
    <mergeCell ref="A26:A27"/>
    <mergeCell ref="F26:F27"/>
    <mergeCell ref="H26:H27"/>
    <mergeCell ref="K26:K27"/>
    <mergeCell ref="N26:N27"/>
    <mergeCell ref="Q26:Q27"/>
    <mergeCell ref="Q24:Q25"/>
    <mergeCell ref="S31:S32"/>
    <mergeCell ref="T31:T32"/>
    <mergeCell ref="U31:U32"/>
    <mergeCell ref="A6:A7"/>
    <mergeCell ref="B6:B7"/>
    <mergeCell ref="F6:F7"/>
    <mergeCell ref="H6:H7"/>
    <mergeCell ref="K6:K7"/>
    <mergeCell ref="N6:N7"/>
    <mergeCell ref="Q6:Q7"/>
    <mergeCell ref="S6:S7"/>
    <mergeCell ref="T6:T7"/>
    <mergeCell ref="U6:U7"/>
    <mergeCell ref="A28:A29"/>
    <mergeCell ref="B28:B29"/>
    <mergeCell ref="F28:F29"/>
    <mergeCell ref="H28:H29"/>
    <mergeCell ref="K28:K29"/>
    <mergeCell ref="N28:N29"/>
    <mergeCell ref="Q28:Q29"/>
    <mergeCell ref="S28:S29"/>
    <mergeCell ref="T28:T29"/>
    <mergeCell ref="U28:U29"/>
    <mergeCell ref="A20:A2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0">
      <selection activeCell="Q13" sqref="Q13"/>
    </sheetView>
  </sheetViews>
  <sheetFormatPr defaultColWidth="9.140625" defaultRowHeight="15"/>
  <cols>
    <col min="1" max="1" width="7.140625" style="0" customWidth="1"/>
    <col min="3" max="13" width="8.7109375" style="7" customWidth="1"/>
    <col min="14" max="14" width="10.8515625" style="7" customWidth="1"/>
    <col min="15" max="15" width="7.7109375" style="8" customWidth="1"/>
  </cols>
  <sheetData>
    <row r="1" spans="1:15" ht="22.5" customHeight="1">
      <c r="A1" s="97" t="s">
        <v>21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45" customHeight="1">
      <c r="A2" s="30" t="s">
        <v>22</v>
      </c>
      <c r="B2" s="30" t="s">
        <v>0</v>
      </c>
      <c r="C2" s="5" t="s">
        <v>23</v>
      </c>
      <c r="D2" s="5" t="s">
        <v>24</v>
      </c>
      <c r="E2" s="5" t="s">
        <v>25</v>
      </c>
      <c r="F2" s="5" t="s">
        <v>1</v>
      </c>
      <c r="G2" s="5" t="s">
        <v>26</v>
      </c>
      <c r="H2" s="5" t="s">
        <v>27</v>
      </c>
      <c r="I2" s="5" t="s">
        <v>28</v>
      </c>
      <c r="J2" s="5" t="s">
        <v>29</v>
      </c>
      <c r="K2" s="5" t="s">
        <v>30</v>
      </c>
      <c r="L2" s="5" t="s">
        <v>31</v>
      </c>
      <c r="M2" s="5" t="s">
        <v>32</v>
      </c>
      <c r="N2" s="5" t="s">
        <v>33</v>
      </c>
      <c r="O2" s="6" t="s">
        <v>34</v>
      </c>
    </row>
    <row r="3" spans="1:15" s="28" customFormat="1" ht="15">
      <c r="A3" s="93">
        <v>1</v>
      </c>
      <c r="B3" s="94" t="s">
        <v>12</v>
      </c>
      <c r="C3" s="29">
        <v>0.5756944444444444</v>
      </c>
      <c r="D3" s="27">
        <v>0.598900462962963</v>
      </c>
      <c r="E3" s="27">
        <v>0.002939814814814815</v>
      </c>
      <c r="F3" s="27">
        <f aca="true" t="shared" si="0" ref="F3:F17">D3-C3-E3</f>
        <v>0.02026620370370374</v>
      </c>
      <c r="G3" s="27">
        <v>0.006944444444444444</v>
      </c>
      <c r="H3" s="27">
        <v>0</v>
      </c>
      <c r="I3" s="27">
        <v>0</v>
      </c>
      <c r="J3" s="27">
        <v>0</v>
      </c>
      <c r="K3" s="27">
        <v>0.0006944444444444445</v>
      </c>
      <c r="L3" s="27">
        <v>0</v>
      </c>
      <c r="M3" s="27">
        <f>SUM(G3:L3)</f>
        <v>0.007638888888888889</v>
      </c>
      <c r="N3" s="27">
        <f>M3+F3</f>
        <v>0.02790509259259263</v>
      </c>
      <c r="O3" s="95">
        <v>3</v>
      </c>
    </row>
    <row r="4" spans="1:15" s="28" customFormat="1" ht="15">
      <c r="A4" s="93"/>
      <c r="B4" s="94"/>
      <c r="C4" s="29"/>
      <c r="D4" s="27"/>
      <c r="E4" s="27"/>
      <c r="F4" s="27">
        <f t="shared" si="0"/>
        <v>0</v>
      </c>
      <c r="G4" s="27"/>
      <c r="H4" s="27"/>
      <c r="I4" s="27"/>
      <c r="J4" s="27"/>
      <c r="K4" s="27"/>
      <c r="L4" s="27"/>
      <c r="M4" s="27"/>
      <c r="N4" s="27"/>
      <c r="O4" s="96"/>
    </row>
    <row r="5" spans="1:15" s="28" customFormat="1" ht="15">
      <c r="A5" s="93">
        <v>2</v>
      </c>
      <c r="B5" s="94" t="s">
        <v>15</v>
      </c>
      <c r="C5" s="29">
        <v>0.5805555555555556</v>
      </c>
      <c r="D5" s="27">
        <v>0.6015162037037037</v>
      </c>
      <c r="E5" s="27">
        <v>0</v>
      </c>
      <c r="F5" s="27">
        <f t="shared" si="0"/>
        <v>0.02096064814814813</v>
      </c>
      <c r="G5" s="27">
        <v>0.005555555555555556</v>
      </c>
      <c r="H5" s="27">
        <v>0.003472222222222222</v>
      </c>
      <c r="I5" s="27">
        <v>0</v>
      </c>
      <c r="J5" s="27">
        <v>0</v>
      </c>
      <c r="K5" s="27">
        <v>0</v>
      </c>
      <c r="L5" s="27">
        <v>0.004166666666666667</v>
      </c>
      <c r="M5" s="27">
        <f aca="true" t="shared" si="1" ref="M5:M17">SUM(G5:L5)</f>
        <v>0.013194444444444443</v>
      </c>
      <c r="N5" s="27">
        <f aca="true" t="shared" si="2" ref="N5:N17">M5+F5</f>
        <v>0.03415509259259257</v>
      </c>
      <c r="O5" s="95">
        <v>6</v>
      </c>
    </row>
    <row r="6" spans="1:15" s="28" customFormat="1" ht="15">
      <c r="A6" s="93"/>
      <c r="B6" s="94"/>
      <c r="C6" s="29"/>
      <c r="D6" s="27"/>
      <c r="E6" s="27"/>
      <c r="F6" s="27">
        <f t="shared" si="0"/>
        <v>0</v>
      </c>
      <c r="G6" s="27"/>
      <c r="H6" s="27"/>
      <c r="I6" s="27"/>
      <c r="J6" s="27"/>
      <c r="K6" s="27"/>
      <c r="L6" s="27"/>
      <c r="M6" s="27"/>
      <c r="N6" s="27"/>
      <c r="O6" s="96"/>
    </row>
    <row r="7" spans="1:15" s="28" customFormat="1" ht="15">
      <c r="A7" s="93">
        <v>3</v>
      </c>
      <c r="B7" s="94" t="s">
        <v>40</v>
      </c>
      <c r="C7" s="29">
        <v>0.5854166666666667</v>
      </c>
      <c r="D7" s="27">
        <v>0.6062384259259259</v>
      </c>
      <c r="E7" s="27">
        <v>0</v>
      </c>
      <c r="F7" s="27">
        <f t="shared" si="0"/>
        <v>0.02082175925925922</v>
      </c>
      <c r="G7" s="27">
        <v>0.005555555555555556</v>
      </c>
      <c r="H7" s="27">
        <v>0.001388888888888889</v>
      </c>
      <c r="I7" s="27">
        <v>0.0020833333333333333</v>
      </c>
      <c r="J7" s="27">
        <v>0</v>
      </c>
      <c r="K7" s="27">
        <v>0.0020833333333333333</v>
      </c>
      <c r="L7" s="27">
        <v>0</v>
      </c>
      <c r="M7" s="27">
        <f t="shared" si="1"/>
        <v>0.011111111111111112</v>
      </c>
      <c r="N7" s="27">
        <f t="shared" si="2"/>
        <v>0.031932870370370334</v>
      </c>
      <c r="O7" s="95">
        <v>5</v>
      </c>
    </row>
    <row r="8" spans="1:15" s="28" customFormat="1" ht="15">
      <c r="A8" s="93"/>
      <c r="B8" s="94"/>
      <c r="C8" s="29">
        <v>0.638888888888889</v>
      </c>
      <c r="D8" s="27">
        <v>0.6621990740740741</v>
      </c>
      <c r="E8" s="27">
        <v>0</v>
      </c>
      <c r="F8" s="27">
        <f t="shared" si="0"/>
        <v>0.02331018518518513</v>
      </c>
      <c r="G8" s="27">
        <v>0.006944444444444444</v>
      </c>
      <c r="H8" s="27">
        <v>0</v>
      </c>
      <c r="I8" s="27">
        <v>0</v>
      </c>
      <c r="J8" s="27">
        <v>0</v>
      </c>
      <c r="K8" s="27">
        <v>0.003472222222222222</v>
      </c>
      <c r="L8" s="27">
        <v>0.004166666666666667</v>
      </c>
      <c r="M8" s="27">
        <f t="shared" si="1"/>
        <v>0.014583333333333334</v>
      </c>
      <c r="N8" s="40">
        <f t="shared" si="2"/>
        <v>0.037893518518518465</v>
      </c>
      <c r="O8" s="96"/>
    </row>
    <row r="9" spans="1:15" s="28" customFormat="1" ht="15">
      <c r="A9" s="93">
        <v>4</v>
      </c>
      <c r="B9" s="94" t="s">
        <v>17</v>
      </c>
      <c r="C9" s="29">
        <v>0.6340277777777777</v>
      </c>
      <c r="D9" s="27">
        <v>0.6547800925925926</v>
      </c>
      <c r="E9" s="27">
        <v>0.0012037037037037038</v>
      </c>
      <c r="F9" s="27">
        <f t="shared" si="0"/>
        <v>0.019548611111111173</v>
      </c>
      <c r="G9" s="27">
        <v>0.006944444444444444</v>
      </c>
      <c r="H9" s="27">
        <v>0.003472222222222222</v>
      </c>
      <c r="I9" s="27">
        <v>0</v>
      </c>
      <c r="J9" s="27">
        <v>0</v>
      </c>
      <c r="K9" s="27">
        <v>0.0006944444444444445</v>
      </c>
      <c r="L9" s="27">
        <v>0</v>
      </c>
      <c r="M9" s="27">
        <f t="shared" si="1"/>
        <v>0.01111111111111111</v>
      </c>
      <c r="N9" s="27">
        <f t="shared" si="2"/>
        <v>0.030659722222222283</v>
      </c>
      <c r="O9" s="95">
        <v>4</v>
      </c>
    </row>
    <row r="10" spans="1:15" s="28" customFormat="1" ht="15">
      <c r="A10" s="93"/>
      <c r="B10" s="94"/>
      <c r="C10" s="29"/>
      <c r="D10" s="27"/>
      <c r="E10" s="27"/>
      <c r="F10" s="27">
        <f t="shared" si="0"/>
        <v>0</v>
      </c>
      <c r="G10" s="27"/>
      <c r="H10" s="27"/>
      <c r="I10" s="27"/>
      <c r="J10" s="27"/>
      <c r="K10" s="27"/>
      <c r="L10" s="27"/>
      <c r="M10" s="27"/>
      <c r="N10" s="27"/>
      <c r="O10" s="96"/>
    </row>
    <row r="11" spans="1:15" s="28" customFormat="1" ht="15">
      <c r="A11" s="93">
        <v>5</v>
      </c>
      <c r="B11" s="94" t="s">
        <v>14</v>
      </c>
      <c r="C11" s="29">
        <v>0.5902777777777778</v>
      </c>
      <c r="D11" s="27">
        <v>0.61875</v>
      </c>
      <c r="E11" s="27">
        <v>0</v>
      </c>
      <c r="F11" s="27">
        <f t="shared" si="0"/>
        <v>0.028472222222222232</v>
      </c>
      <c r="G11" s="27">
        <v>0.006944444444444444</v>
      </c>
      <c r="H11" s="27">
        <v>0</v>
      </c>
      <c r="I11" s="27">
        <v>0</v>
      </c>
      <c r="J11" s="27">
        <v>0</v>
      </c>
      <c r="K11" s="27">
        <v>0.003472222222222222</v>
      </c>
      <c r="L11" s="27">
        <v>0.0020833333333333333</v>
      </c>
      <c r="M11" s="27">
        <f t="shared" si="1"/>
        <v>0.012499999999999999</v>
      </c>
      <c r="N11" s="27">
        <f t="shared" si="2"/>
        <v>0.04097222222222223</v>
      </c>
      <c r="O11" s="95">
        <v>8</v>
      </c>
    </row>
    <row r="12" spans="1:15" s="28" customFormat="1" ht="15">
      <c r="A12" s="93"/>
      <c r="B12" s="94"/>
      <c r="C12" s="29"/>
      <c r="D12" s="27"/>
      <c r="E12" s="27"/>
      <c r="F12" s="27">
        <f t="shared" si="0"/>
        <v>0</v>
      </c>
      <c r="G12" s="27"/>
      <c r="H12" s="27"/>
      <c r="I12" s="27"/>
      <c r="J12" s="27"/>
      <c r="K12" s="27"/>
      <c r="L12" s="27"/>
      <c r="M12" s="27"/>
      <c r="N12" s="27"/>
      <c r="O12" s="96"/>
    </row>
    <row r="13" spans="1:15" s="28" customFormat="1" ht="15">
      <c r="A13" s="93">
        <v>6</v>
      </c>
      <c r="B13" s="94" t="s">
        <v>37</v>
      </c>
      <c r="C13" s="29">
        <v>0.5951388888888889</v>
      </c>
      <c r="D13" s="27">
        <v>0.6232986111111111</v>
      </c>
      <c r="E13" s="27">
        <v>0</v>
      </c>
      <c r="F13" s="27">
        <f t="shared" si="0"/>
        <v>0.028159722222222183</v>
      </c>
      <c r="G13" s="27">
        <v>0.007638888888888889</v>
      </c>
      <c r="H13" s="27">
        <v>0.0062499999999999995</v>
      </c>
      <c r="I13" s="27">
        <v>0</v>
      </c>
      <c r="J13" s="27">
        <v>0</v>
      </c>
      <c r="K13" s="27">
        <v>0.0062499999999999995</v>
      </c>
      <c r="L13" s="27">
        <v>0.0062499999999999995</v>
      </c>
      <c r="M13" s="27">
        <f>SUM(G13:L13)</f>
        <v>0.026388888888888885</v>
      </c>
      <c r="N13" s="27">
        <f>M13+F13</f>
        <v>0.05454861111111107</v>
      </c>
      <c r="O13" s="95">
        <v>13</v>
      </c>
    </row>
    <row r="14" spans="1:15" s="28" customFormat="1" ht="15">
      <c r="A14" s="93"/>
      <c r="B14" s="94"/>
      <c r="C14" s="29">
        <v>0.6437499999999999</v>
      </c>
      <c r="D14" s="27">
        <v>0.6729398148148148</v>
      </c>
      <c r="E14" s="27">
        <v>0</v>
      </c>
      <c r="F14" s="27">
        <f>D14-C14-E14</f>
        <v>0.029189814814814863</v>
      </c>
      <c r="G14" s="27">
        <v>0.007638888888888889</v>
      </c>
      <c r="H14" s="27">
        <v>0.006944444444444444</v>
      </c>
      <c r="I14" s="27">
        <v>0.004166666666666667</v>
      </c>
      <c r="J14" s="27">
        <v>0</v>
      </c>
      <c r="K14" s="27">
        <v>0.0062499999999999995</v>
      </c>
      <c r="L14" s="27">
        <v>0.008333333333333333</v>
      </c>
      <c r="M14" s="27">
        <f>SUM(G14:L14)</f>
        <v>0.03333333333333333</v>
      </c>
      <c r="N14" s="40">
        <f>M14+F14</f>
        <v>0.06252314814814819</v>
      </c>
      <c r="O14" s="96"/>
    </row>
    <row r="15" spans="1:15" s="28" customFormat="1" ht="15">
      <c r="A15" s="93">
        <v>7</v>
      </c>
      <c r="B15" s="94" t="s">
        <v>16</v>
      </c>
      <c r="C15" s="29">
        <v>0.6</v>
      </c>
      <c r="D15" s="27">
        <v>0.6251041666666667</v>
      </c>
      <c r="E15" s="27">
        <v>0.001261574074074074</v>
      </c>
      <c r="F15" s="27">
        <f t="shared" si="0"/>
        <v>0.02384259259259263</v>
      </c>
      <c r="G15" s="27">
        <v>0.008333333333333333</v>
      </c>
      <c r="H15" s="27">
        <v>0.004166666666666667</v>
      </c>
      <c r="I15" s="27">
        <v>0.0020833333333333333</v>
      </c>
      <c r="J15" s="27">
        <v>0</v>
      </c>
      <c r="K15" s="27">
        <v>0.004861111111111111</v>
      </c>
      <c r="L15" s="27">
        <v>0.004166666666666667</v>
      </c>
      <c r="M15" s="27">
        <f t="shared" si="1"/>
        <v>0.02361111111111111</v>
      </c>
      <c r="N15" s="27">
        <f t="shared" si="2"/>
        <v>0.04745370370370374</v>
      </c>
      <c r="O15" s="95">
        <v>10</v>
      </c>
    </row>
    <row r="16" spans="1:15" s="28" customFormat="1" ht="15">
      <c r="A16" s="93"/>
      <c r="B16" s="94"/>
      <c r="C16" s="29"/>
      <c r="D16" s="27"/>
      <c r="E16" s="27"/>
      <c r="F16" s="27">
        <f t="shared" si="0"/>
        <v>0</v>
      </c>
      <c r="G16" s="27"/>
      <c r="H16" s="27"/>
      <c r="I16" s="27"/>
      <c r="J16" s="27"/>
      <c r="K16" s="27"/>
      <c r="L16" s="27"/>
      <c r="M16" s="27"/>
      <c r="N16" s="27"/>
      <c r="O16" s="96"/>
    </row>
    <row r="17" spans="1:15" s="28" customFormat="1" ht="15">
      <c r="A17" s="93">
        <v>8</v>
      </c>
      <c r="B17" s="94" t="s">
        <v>13</v>
      </c>
      <c r="C17" s="29">
        <v>0.6048611111111112</v>
      </c>
      <c r="D17" s="27">
        <v>0.6257523148148149</v>
      </c>
      <c r="E17" s="27">
        <v>0.004166666666666667</v>
      </c>
      <c r="F17" s="27">
        <f t="shared" si="0"/>
        <v>0.01672453703703701</v>
      </c>
      <c r="G17" s="27">
        <v>0.004861111111111111</v>
      </c>
      <c r="H17" s="27">
        <v>0</v>
      </c>
      <c r="I17" s="27">
        <v>0</v>
      </c>
      <c r="J17" s="27">
        <v>0</v>
      </c>
      <c r="K17" s="27">
        <v>0.0006944444444444445</v>
      </c>
      <c r="L17" s="27">
        <v>0</v>
      </c>
      <c r="M17" s="27">
        <f t="shared" si="1"/>
        <v>0.005555555555555556</v>
      </c>
      <c r="N17" s="27">
        <f t="shared" si="2"/>
        <v>0.022280092592592567</v>
      </c>
      <c r="O17" s="95">
        <v>1</v>
      </c>
    </row>
    <row r="18" spans="1:15" s="28" customFormat="1" ht="15">
      <c r="A18" s="93"/>
      <c r="B18" s="94"/>
      <c r="C18" s="29">
        <v>0.6486111111111111</v>
      </c>
      <c r="D18" s="27">
        <v>0.6746875</v>
      </c>
      <c r="E18" s="27">
        <v>0.002951388888888889</v>
      </c>
      <c r="F18" s="27">
        <f>D18-C18-E18</f>
        <v>0.02312499999999997</v>
      </c>
      <c r="G18" s="27">
        <v>0.007638888888888889</v>
      </c>
      <c r="H18" s="27">
        <v>0</v>
      </c>
      <c r="I18" s="27">
        <v>0</v>
      </c>
      <c r="J18" s="27">
        <v>0</v>
      </c>
      <c r="K18" s="27">
        <v>0.0006944444444444445</v>
      </c>
      <c r="L18" s="27">
        <v>0.004166666666666667</v>
      </c>
      <c r="M18" s="27">
        <f>SUM(G18:L18)</f>
        <v>0.0125</v>
      </c>
      <c r="N18" s="40">
        <f>M18+F18</f>
        <v>0.03562499999999997</v>
      </c>
      <c r="O18" s="96"/>
    </row>
    <row r="19" spans="1:15" s="28" customFormat="1" ht="15">
      <c r="A19" s="93">
        <v>9</v>
      </c>
      <c r="B19" s="94" t="s">
        <v>41</v>
      </c>
      <c r="C19" s="29">
        <v>0.6097222222222222</v>
      </c>
      <c r="D19" s="27">
        <v>0.6348379629629629</v>
      </c>
      <c r="E19" s="27">
        <v>0</v>
      </c>
      <c r="F19" s="27">
        <f>D19-C19-E19</f>
        <v>0.025115740740740744</v>
      </c>
      <c r="G19" s="27">
        <v>0.008333333333333333</v>
      </c>
      <c r="H19" s="27">
        <v>0.004861111111111111</v>
      </c>
      <c r="I19" s="27">
        <v>0.004166666666666667</v>
      </c>
      <c r="J19" s="27">
        <v>0.0020833333333333333</v>
      </c>
      <c r="K19" s="27">
        <v>0.005555555555555556</v>
      </c>
      <c r="L19" s="27">
        <v>0.004166666666666667</v>
      </c>
      <c r="M19" s="27">
        <f>SUM(G19:L19)</f>
        <v>0.029166666666666667</v>
      </c>
      <c r="N19" s="27">
        <f>M19+F19</f>
        <v>0.05428240740740741</v>
      </c>
      <c r="O19" s="95">
        <v>12</v>
      </c>
    </row>
    <row r="20" spans="1:15" s="28" customFormat="1" ht="15">
      <c r="A20" s="93"/>
      <c r="B20" s="94"/>
      <c r="C20" s="29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96"/>
    </row>
    <row r="21" spans="1:15" s="28" customFormat="1" ht="15">
      <c r="A21" s="93">
        <v>10</v>
      </c>
      <c r="B21" s="94" t="s">
        <v>42</v>
      </c>
      <c r="C21" s="29">
        <v>0.6145833333333334</v>
      </c>
      <c r="D21" s="27">
        <v>0.6361689814814815</v>
      </c>
      <c r="E21" s="27">
        <v>0.0027546296296296294</v>
      </c>
      <c r="F21" s="27">
        <f>D21-C21-E21</f>
        <v>0.01883101851851849</v>
      </c>
      <c r="G21" s="27">
        <v>0.005555555555555556</v>
      </c>
      <c r="H21" s="27">
        <v>0</v>
      </c>
      <c r="I21" s="27">
        <v>0</v>
      </c>
      <c r="J21" s="27">
        <v>0</v>
      </c>
      <c r="K21" s="27">
        <v>0.001388888888888889</v>
      </c>
      <c r="L21" s="27">
        <v>0</v>
      </c>
      <c r="M21" s="27">
        <f>SUM(G21:L21)</f>
        <v>0.006944444444444445</v>
      </c>
      <c r="N21" s="27">
        <f>M21+F21</f>
        <v>0.025775462962962934</v>
      </c>
      <c r="O21" s="95">
        <v>2</v>
      </c>
    </row>
    <row r="22" spans="1:15" s="28" customFormat="1" ht="15">
      <c r="A22" s="93"/>
      <c r="B22" s="94"/>
      <c r="C22" s="29">
        <v>0.6534722222222222</v>
      </c>
      <c r="D22" s="27">
        <v>0.6758101851851852</v>
      </c>
      <c r="E22" s="27">
        <v>0.001689814814814815</v>
      </c>
      <c r="F22" s="27">
        <f>D22-C22-E22</f>
        <v>0.020648148148148162</v>
      </c>
      <c r="G22" s="27">
        <v>0.008333333333333333</v>
      </c>
      <c r="H22" s="27">
        <v>0.003472222222222222</v>
      </c>
      <c r="I22" s="27">
        <v>0</v>
      </c>
      <c r="J22" s="27">
        <v>0</v>
      </c>
      <c r="K22" s="27">
        <v>0</v>
      </c>
      <c r="L22" s="27">
        <v>0.004166666666666667</v>
      </c>
      <c r="M22" s="27">
        <f>SUM(G22:L22)</f>
        <v>0.01597222222222222</v>
      </c>
      <c r="N22" s="40">
        <f>M22+F22</f>
        <v>0.036620370370370386</v>
      </c>
      <c r="O22" s="96"/>
    </row>
    <row r="23" spans="1:15" s="28" customFormat="1" ht="15">
      <c r="A23" s="93">
        <v>11</v>
      </c>
      <c r="B23" s="94" t="s">
        <v>38</v>
      </c>
      <c r="C23" s="29">
        <v>0.6194444444444445</v>
      </c>
      <c r="D23" s="27">
        <v>0.6451388888888888</v>
      </c>
      <c r="E23" s="27">
        <v>0</v>
      </c>
      <c r="F23" s="27">
        <f>D23-C23-E23</f>
        <v>0.025694444444444353</v>
      </c>
      <c r="G23" s="27">
        <v>0.007638888888888889</v>
      </c>
      <c r="H23" s="27">
        <v>0.001388888888888889</v>
      </c>
      <c r="I23" s="27">
        <v>0.0020833333333333333</v>
      </c>
      <c r="J23" s="27">
        <v>0</v>
      </c>
      <c r="K23" s="27">
        <v>0.003472222222222222</v>
      </c>
      <c r="L23" s="27">
        <v>0.004166666666666667</v>
      </c>
      <c r="M23" s="27">
        <f>SUM(G23:L23)</f>
        <v>0.01875</v>
      </c>
      <c r="N23" s="27">
        <f>M23+F23</f>
        <v>0.044444444444444356</v>
      </c>
      <c r="O23" s="95">
        <v>9</v>
      </c>
    </row>
    <row r="24" spans="1:15" s="28" customFormat="1" ht="15">
      <c r="A24" s="93"/>
      <c r="B24" s="94"/>
      <c r="C24" s="29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96"/>
    </row>
    <row r="25" spans="1:15" s="28" customFormat="1" ht="15">
      <c r="A25" s="93">
        <v>12</v>
      </c>
      <c r="B25" s="94" t="s">
        <v>43</v>
      </c>
      <c r="C25" s="29">
        <v>0.6243055555555556</v>
      </c>
      <c r="D25" s="27">
        <v>0.6520833333333333</v>
      </c>
      <c r="E25" s="27">
        <v>0</v>
      </c>
      <c r="F25" s="27">
        <f>D25-C25-E25</f>
        <v>0.02777777777777779</v>
      </c>
      <c r="G25" s="27">
        <v>0.009027777777777779</v>
      </c>
      <c r="H25" s="27">
        <v>0.0020833333333333333</v>
      </c>
      <c r="I25" s="27">
        <v>0.0020833333333333333</v>
      </c>
      <c r="J25" s="27">
        <v>0</v>
      </c>
      <c r="K25" s="27">
        <v>0.003472222222222222</v>
      </c>
      <c r="L25" s="27">
        <v>0.0062499999999999995</v>
      </c>
      <c r="M25" s="27">
        <f>SUM(G25:L25)</f>
        <v>0.022916666666666665</v>
      </c>
      <c r="N25" s="27">
        <f>M25+F25</f>
        <v>0.05069444444444446</v>
      </c>
      <c r="O25" s="95">
        <v>11</v>
      </c>
    </row>
    <row r="26" spans="1:15" s="28" customFormat="1" ht="15">
      <c r="A26" s="93"/>
      <c r="B26" s="94"/>
      <c r="C26" s="29"/>
      <c r="D26" s="27"/>
      <c r="E26" s="27"/>
      <c r="F26" s="27">
        <f>D26-C26-E26</f>
        <v>0</v>
      </c>
      <c r="G26" s="27"/>
      <c r="H26" s="27"/>
      <c r="I26" s="27"/>
      <c r="J26" s="27"/>
      <c r="K26" s="27"/>
      <c r="L26" s="27"/>
      <c r="M26" s="27"/>
      <c r="N26" s="27"/>
      <c r="O26" s="96"/>
    </row>
    <row r="27" spans="1:15" s="28" customFormat="1" ht="15">
      <c r="A27" s="93">
        <v>13</v>
      </c>
      <c r="B27" s="94" t="s">
        <v>44</v>
      </c>
      <c r="C27" s="29">
        <v>0.6291666666666667</v>
      </c>
      <c r="D27" s="27">
        <v>0.6532407407407407</v>
      </c>
      <c r="E27" s="27">
        <v>0.0025</v>
      </c>
      <c r="F27" s="27">
        <f>D27-C27-E27</f>
        <v>0.021574074074074027</v>
      </c>
      <c r="G27" s="27">
        <v>0.005555555555555556</v>
      </c>
      <c r="H27" s="27">
        <v>0.0020833333333333333</v>
      </c>
      <c r="I27" s="27">
        <v>0.004166666666666667</v>
      </c>
      <c r="J27" s="27">
        <v>0</v>
      </c>
      <c r="K27" s="27">
        <v>0.003472222222222222</v>
      </c>
      <c r="L27" s="27">
        <v>0.0020833333333333333</v>
      </c>
      <c r="M27" s="27">
        <f>SUM(G27:L27)</f>
        <v>0.017361111111111112</v>
      </c>
      <c r="N27" s="27">
        <f>M27+F27</f>
        <v>0.03893518518518514</v>
      </c>
      <c r="O27" s="95">
        <v>7</v>
      </c>
    </row>
    <row r="28" spans="1:15" s="28" customFormat="1" ht="15">
      <c r="A28" s="93"/>
      <c r="B28" s="94"/>
      <c r="C28" s="29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96"/>
    </row>
  </sheetData>
  <sheetProtection/>
  <mergeCells count="40">
    <mergeCell ref="A25:A26"/>
    <mergeCell ref="B25:B26"/>
    <mergeCell ref="O25:O26"/>
    <mergeCell ref="A27:A28"/>
    <mergeCell ref="B27:B28"/>
    <mergeCell ref="O27:O28"/>
    <mergeCell ref="A1:O1"/>
    <mergeCell ref="A3:A4"/>
    <mergeCell ref="B3:B4"/>
    <mergeCell ref="O3:O4"/>
    <mergeCell ref="A5:A6"/>
    <mergeCell ref="B5:B6"/>
    <mergeCell ref="O5:O6"/>
    <mergeCell ref="A7:A8"/>
    <mergeCell ref="B7:B8"/>
    <mergeCell ref="O7:O8"/>
    <mergeCell ref="A9:A10"/>
    <mergeCell ref="B9:B10"/>
    <mergeCell ref="O9:O10"/>
    <mergeCell ref="A11:A12"/>
    <mergeCell ref="B11:B12"/>
    <mergeCell ref="O11:O12"/>
    <mergeCell ref="A13:A14"/>
    <mergeCell ref="B13:B14"/>
    <mergeCell ref="O13:O14"/>
    <mergeCell ref="A15:A16"/>
    <mergeCell ref="B15:B16"/>
    <mergeCell ref="O15:O16"/>
    <mergeCell ref="A17:A18"/>
    <mergeCell ref="B17:B18"/>
    <mergeCell ref="O17:O18"/>
    <mergeCell ref="A23:A24"/>
    <mergeCell ref="B23:B24"/>
    <mergeCell ref="O23:O24"/>
    <mergeCell ref="A19:A20"/>
    <mergeCell ref="B19:B20"/>
    <mergeCell ref="O19:O20"/>
    <mergeCell ref="A21:A22"/>
    <mergeCell ref="B21:B22"/>
    <mergeCell ref="O21:O2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Fiedler</dc:creator>
  <cp:keywords/>
  <dc:description/>
  <cp:lastModifiedBy>Valued Acer Customer</cp:lastModifiedBy>
  <cp:lastPrinted>2013-10-12T12:19:49Z</cp:lastPrinted>
  <dcterms:created xsi:type="dcterms:W3CDTF">2011-05-01T17:33:16Z</dcterms:created>
  <dcterms:modified xsi:type="dcterms:W3CDTF">2013-10-12T18:10:07Z</dcterms:modified>
  <cp:category/>
  <cp:version/>
  <cp:contentType/>
  <cp:contentStatus/>
</cp:coreProperties>
</file>